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8055"/>
  </bookViews>
  <sheets>
    <sheet name="附件1" sheetId="1" r:id="rId1"/>
    <sheet name="表1-1资金到位情况表" sheetId="2" state="hidden" r:id="rId2"/>
    <sheet name="表1-2资金使用情况表" sheetId="3" state="hidden" r:id="rId3"/>
  </sheets>
  <definedNames>
    <definedName name="_xlnm.Print_Area" localSheetId="0">附件1!$A$1:$I$46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<sst xmlns="http://schemas.openxmlformats.org/spreadsheetml/2006/main" count="164" uniqueCount="129">
  <si>
    <t>附件5</t>
  </si>
  <si>
    <t>专项债券项目绩效自评表</t>
  </si>
  <si>
    <t>（2025年度）</t>
  </si>
  <si>
    <t>项目名称</t>
  </si>
  <si>
    <t>长春市双阳区医院异地新建项目</t>
  </si>
  <si>
    <t>项目类型</t>
  </si>
  <si>
    <t>卫生健康</t>
  </si>
  <si>
    <t>主管部门</t>
  </si>
  <si>
    <t>长春市双阳区卫生健康局</t>
  </si>
  <si>
    <t>实施单位</t>
  </si>
  <si>
    <t>长春市双阳区医院</t>
  </si>
  <si>
    <t>项目资金
（万元）</t>
  </si>
  <si>
    <t>已投资规模</t>
  </si>
  <si>
    <t>当年投资规模</t>
  </si>
  <si>
    <t>全年执行数</t>
  </si>
  <si>
    <t>分值</t>
  </si>
  <si>
    <t>执行率</t>
  </si>
  <si>
    <t>得分</t>
  </si>
  <si>
    <t>项目总概算</t>
  </si>
  <si>
    <t xml:space="preserve">  其中：新增专项债券规模</t>
  </si>
  <si>
    <t xml:space="preserve">        财政预算资金投资</t>
  </si>
  <si>
    <t xml:space="preserve">          其中：项目资本金</t>
  </si>
  <si>
    <t xml:space="preserve">        项目单位自有资金投资</t>
  </si>
  <si>
    <t xml:space="preserve">        项目单位融资资金</t>
  </si>
  <si>
    <t>绩效指标</t>
  </si>
  <si>
    <t>一级指标</t>
  </si>
  <si>
    <t>二级指标</t>
  </si>
  <si>
    <t>三级指标</t>
  </si>
  <si>
    <t>年度指标值</t>
  </si>
  <si>
    <t>实际完成值</t>
  </si>
  <si>
    <t>偏差原因分析及改进措施</t>
  </si>
  <si>
    <t>产出指标</t>
  </si>
  <si>
    <t>数量指标</t>
  </si>
  <si>
    <t>土地平整</t>
  </si>
  <si>
    <t>地上工程进度按计划完成</t>
  </si>
  <si>
    <t>地上建筑面积95807.89㎡，完成总建筑面积的80%</t>
  </si>
  <si>
    <t>地下工程进度按计划完成</t>
  </si>
  <si>
    <t>地下建筑面积33568.32㎡，完成总建筑面积的100%</t>
  </si>
  <si>
    <t>完成计划年度投资额</t>
  </si>
  <si>
    <t>完成投资6.5亿元</t>
  </si>
  <si>
    <t>完成投资1.85亿元</t>
  </si>
  <si>
    <t>财政预算资金未完全到位</t>
  </si>
  <si>
    <t>质量指标</t>
  </si>
  <si>
    <t>建筑施工按照国家标准</t>
  </si>
  <si>
    <t>与设计规范一致</t>
  </si>
  <si>
    <t>环保符合行业标准</t>
  </si>
  <si>
    <t>采取相应措施，做到达标排放。</t>
  </si>
  <si>
    <t>施工现场标准</t>
  </si>
  <si>
    <t>施工现场文明施工</t>
  </si>
  <si>
    <t>时效指标</t>
  </si>
  <si>
    <t>按计划期限开工</t>
  </si>
  <si>
    <t>如期开工</t>
  </si>
  <si>
    <t>施工进度及时率</t>
  </si>
  <si>
    <t>≥90%</t>
  </si>
  <si>
    <t>财政预算资金到位率</t>
  </si>
  <si>
    <t>≥95%</t>
  </si>
  <si>
    <t>成本指标</t>
  </si>
  <si>
    <t>每平方米造价成本</t>
  </si>
  <si>
    <t>符合概算</t>
  </si>
  <si>
    <t>对环境产生的不利影响</t>
  </si>
  <si>
    <t>符合计划</t>
  </si>
  <si>
    <t xml:space="preserve">效益指标
</t>
  </si>
  <si>
    <t>经济效益指标</t>
  </si>
  <si>
    <t>建设方税费缴纳</t>
  </si>
  <si>
    <t>建设方足额缴纳税费</t>
  </si>
  <si>
    <t>建设方已足额缴纳税费</t>
  </si>
  <si>
    <t>供应商税费缴纳</t>
  </si>
  <si>
    <t>供应商足额缴纳税费</t>
  </si>
  <si>
    <t>供应商已足额缴纳税费</t>
  </si>
  <si>
    <t>社会效益指标</t>
  </si>
  <si>
    <t>建立和完善健康服务体系</t>
  </si>
  <si>
    <t>项目适应关于医疗卫生事业的发展坚持以人为本，深入贯彻中共中央、国务院关于健康中国和新冠肺炎疫情防控的工作要求，积极推进健康中国建设，建立和完善包括健康教育、预防保健、疾病诊治、康复护理、长期照护、安宁疗护的综合、连续的健康服务体系</t>
  </si>
  <si>
    <t>保障当地居民健康</t>
  </si>
  <si>
    <t>项目建设，可使当地居民的心理健康权得到充分保障，自然受到广大群众的支持</t>
  </si>
  <si>
    <t>改善区域投资环境，带动区域发展</t>
  </si>
  <si>
    <t>本项目的建设对改善区域投资环境，促进区域经济发展具有重要意义</t>
  </si>
  <si>
    <t>生态效益指标</t>
  </si>
  <si>
    <t>绿地率＞35%</t>
  </si>
  <si>
    <t>项目指标符合规划控制指标绿地率＞35%</t>
  </si>
  <si>
    <t>环保</t>
  </si>
  <si>
    <t>符合环保要求，无环保处罚及通报批评</t>
  </si>
  <si>
    <t>可持续影响指标</t>
  </si>
  <si>
    <t>税收</t>
  </si>
  <si>
    <t>持续增加税收</t>
  </si>
  <si>
    <t>康养实现稳定的收入和收益</t>
  </si>
  <si>
    <t>明显</t>
  </si>
  <si>
    <t xml:space="preserve">满意度指标
</t>
  </si>
  <si>
    <t>利益相关方满意度</t>
  </si>
  <si>
    <t>参与建设各方满意度</t>
  </si>
  <si>
    <t>不低于95%</t>
  </si>
  <si>
    <t>财政部门</t>
  </si>
  <si>
    <t>服务对象满意度</t>
  </si>
  <si>
    <t>服务对象</t>
  </si>
  <si>
    <t>本单位职工</t>
  </si>
  <si>
    <t>总分</t>
  </si>
  <si>
    <t>年度总体目标</t>
  </si>
  <si>
    <t>预期目标</t>
  </si>
  <si>
    <t>实际完成情况</t>
  </si>
  <si>
    <t>2025年内完成：长春市双阳区医院异地新建项目1-8#楼屋面工程施工完成，室内地热工程完成，室内抹灰工程施工完成，外墙抹灰工程施工完成，外墙保温工程施工完成，外窗、玻璃安装完成，外墙铝板安装完成70%，土建总包范围内，水电、消防工程完成70%。</t>
  </si>
  <si>
    <t xml:space="preserve">
按2025年计划全部完成内容如下：
长春市双阳区医院异地新建项目1-8#楼屋面工程施工完成，室内地热工程完成，室内抹灰工程施工完成，外墙抹灰工程施工完成，外墙保温工程施工完成，外窗、玻璃安装完成，外墙铝板安装完成70%，土建总包范围内，水电、消防工程完成70%。
各项目指标完成情况，总得分为全年执行率得分和各项指标得分汇总形成。</t>
  </si>
  <si>
    <t>注：1.“偏差原因分析及改进措施”一栏，如字数过多，可形成单独材料附后。</t>
  </si>
  <si>
    <t>表1-1资金到位情况表</t>
  </si>
  <si>
    <t>单位：万元</t>
  </si>
  <si>
    <t>序号</t>
  </si>
  <si>
    <t>支出资金性质</t>
  </si>
  <si>
    <t>资金到位时间</t>
  </si>
  <si>
    <t>资金到位金额</t>
  </si>
  <si>
    <t>财政资金</t>
  </si>
  <si>
    <t>2024.2.7</t>
  </si>
  <si>
    <t>2024.12.26</t>
  </si>
  <si>
    <t>专项债券资金</t>
  </si>
  <si>
    <t>2024.10.16</t>
  </si>
  <si>
    <t>合计</t>
  </si>
  <si>
    <t>注：以上信息按照每笔款项的实际资金到位时间分别列示填写</t>
  </si>
  <si>
    <t>表1-2资金使用情况表</t>
  </si>
  <si>
    <t>资金使用金额</t>
  </si>
  <si>
    <t>支出用途</t>
  </si>
  <si>
    <t>支付项目三方服务费用</t>
  </si>
  <si>
    <t>支付项目勘察费用</t>
  </si>
  <si>
    <t>小计</t>
  </si>
  <si>
    <t>支付项目工程费用</t>
  </si>
  <si>
    <t>注：以上信息按照每笔款项的实际资金到位时间及使用金额分别列示填写</t>
  </si>
  <si>
    <t>项目</t>
  </si>
  <si>
    <t>2023年度</t>
  </si>
  <si>
    <t>2024年度</t>
  </si>
  <si>
    <t>2025年度</t>
  </si>
  <si>
    <t>计划总投资金额</t>
  </si>
  <si>
    <t>完工结算金额</t>
  </si>
  <si>
    <t>资金使用率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</si>
</sst>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1"/>
      <color theme="1"/>
      <name val="宋体"/>
      <charset val="134"/>
      <scheme val="minor"/>
    </font>
    <font>
      <b/>
      <sz val="16"/>
      <color theme="1"/>
      <name val="仿宋"/>
      <charset val="134"/>
    </font>
    <font>
      <sz val="16"/>
      <color theme="1"/>
      <name val="仿宋"/>
      <charset val="134"/>
    </font>
    <font>
      <b/>
      <sz val="10.5"/>
      <color theme="1"/>
      <name val="仿宋_GB2312"/>
      <charset val="134"/>
    </font>
    <font>
      <sz val="10.5"/>
      <color theme="1"/>
      <name val="Arial Narrow"/>
      <charset val="134"/>
    </font>
    <font>
      <sz val="10.5"/>
      <color theme="1"/>
      <name val="仿宋_GB2312"/>
      <charset val="134"/>
    </font>
    <font>
      <b/>
      <sz val="10.5"/>
      <color theme="1"/>
      <name val="Arial Narrow"/>
      <charset val="134"/>
    </font>
    <font>
      <b/>
      <sz val="11"/>
      <color theme="1"/>
      <name val="宋体"/>
      <charset val="134"/>
      <scheme val="minor"/>
    </font>
    <font>
      <sz val="12"/>
      <color theme="1"/>
      <name val="宋体"/>
      <charset val="134"/>
      <scheme val="minor"/>
    </font>
    <font>
      <sz val="22"/>
      <color theme="1"/>
      <name val="方正小标宋简体"/>
      <charset val="134"/>
    </font>
    <font>
      <sz val="12"/>
      <color theme="1"/>
      <name val="楷体_GB2312"/>
      <charset val="134"/>
    </font>
    <font>
      <sz val="9"/>
      <color theme="1"/>
      <name val="宋体"/>
      <charset val="134"/>
    </font>
    <font>
      <sz val="9"/>
      <name val="宋体"/>
      <charset val="134"/>
    </font>
    <font>
      <sz val="12"/>
      <color theme="1"/>
      <name val="Arial Narrow"/>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style="dotted">
        <color auto="1"/>
      </right>
      <top style="medium">
        <color auto="1"/>
      </top>
      <bottom style="dotted">
        <color auto="1"/>
      </bottom>
      <diagonal/>
    </border>
    <border>
      <left style="dotted">
        <color auto="1"/>
      </left>
      <right style="dotted">
        <color auto="1"/>
      </right>
      <top style="medium">
        <color auto="1"/>
      </top>
      <bottom style="dotted">
        <color auto="1"/>
      </bottom>
      <diagonal/>
    </border>
    <border>
      <left style="dotted">
        <color auto="1"/>
      </left>
      <right/>
      <top style="medium">
        <color auto="1"/>
      </top>
      <bottom style="dotted">
        <color auto="1"/>
      </bottom>
      <diagonal/>
    </border>
    <border>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top style="dotted">
        <color auto="1"/>
      </top>
      <bottom style="dotted">
        <color auto="1"/>
      </bottom>
      <diagonal/>
    </border>
    <border>
      <left/>
      <right style="dotted">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style="thin">
        <color auto="1"/>
      </left>
      <right style="thin">
        <color auto="1"/>
      </right>
      <top style="thin">
        <color auto="1"/>
      </top>
      <bottom style="thin">
        <color auto="1"/>
      </bottom>
      <diagonal/>
    </border>
    <border>
      <left/>
      <right style="dotted">
        <color auto="1"/>
      </right>
      <top style="dotted">
        <color auto="1"/>
      </top>
      <bottom/>
      <diagonal/>
    </border>
    <border>
      <left style="dotted">
        <color auto="1"/>
      </left>
      <right/>
      <top style="dotted">
        <color auto="1"/>
      </top>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2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23" applyNumberFormat="0" applyFill="0" applyAlignment="0" applyProtection="0">
      <alignment vertical="center"/>
    </xf>
    <xf numFmtId="0" fontId="20" fillId="0" borderId="23" applyNumberFormat="0" applyFill="0" applyAlignment="0" applyProtection="0">
      <alignment vertical="center"/>
    </xf>
    <xf numFmtId="0" fontId="21" fillId="0" borderId="24" applyNumberFormat="0" applyFill="0" applyAlignment="0" applyProtection="0">
      <alignment vertical="center"/>
    </xf>
    <xf numFmtId="0" fontId="21" fillId="0" borderId="0" applyNumberFormat="0" applyFill="0" applyBorder="0" applyAlignment="0" applyProtection="0">
      <alignment vertical="center"/>
    </xf>
    <xf numFmtId="0" fontId="22" fillId="4" borderId="25" applyNumberFormat="0" applyAlignment="0" applyProtection="0">
      <alignment vertical="center"/>
    </xf>
    <xf numFmtId="0" fontId="23" fillId="5" borderId="26" applyNumberFormat="0" applyAlignment="0" applyProtection="0">
      <alignment vertical="center"/>
    </xf>
    <xf numFmtId="0" fontId="24" fillId="5" borderId="25" applyNumberFormat="0" applyAlignment="0" applyProtection="0">
      <alignment vertical="center"/>
    </xf>
    <xf numFmtId="0" fontId="25" fillId="6" borderId="27" applyNumberFormat="0" applyAlignment="0" applyProtection="0">
      <alignment vertical="center"/>
    </xf>
    <xf numFmtId="0" fontId="26" fillId="0" borderId="28" applyNumberFormat="0" applyFill="0" applyAlignment="0" applyProtection="0">
      <alignment vertical="center"/>
    </xf>
    <xf numFmtId="0" fontId="27" fillId="0" borderId="29"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0" fillId="0" borderId="0"/>
  </cellStyleXfs>
  <cellXfs count="69">
    <xf numFmtId="0" fontId="0" fillId="0" borderId="0" xfId="0">
      <alignment vertical="center"/>
    </xf>
    <xf numFmtId="0" fontId="0" fillId="0" borderId="0" xfId="0" applyFill="1" applyAlignment="1"/>
    <xf numFmtId="0" fontId="1" fillId="0" borderId="0" xfId="0" applyFont="1" applyFill="1" applyAlignment="1">
      <alignment horizontal="center"/>
    </xf>
    <xf numFmtId="0" fontId="2" fillId="0" borderId="0" xfId="0" applyFont="1" applyFill="1" applyAlignment="1">
      <alignment horizontal="justify"/>
    </xf>
    <xf numFmtId="0" fontId="0" fillId="0" borderId="0" xfId="0" applyFill="1" applyAlignment="1">
      <alignment horizontal="right"/>
    </xf>
    <xf numFmtId="0" fontId="3" fillId="0" borderId="1" xfId="0" applyFont="1" applyFill="1" applyBorder="1" applyAlignment="1">
      <alignment horizontal="center"/>
    </xf>
    <xf numFmtId="0" fontId="3" fillId="0" borderId="2" xfId="0" applyFont="1" applyFill="1" applyBorder="1" applyAlignment="1">
      <alignment horizontal="center"/>
    </xf>
    <xf numFmtId="0" fontId="3" fillId="0" borderId="3" xfId="0" applyFont="1" applyFill="1" applyBorder="1" applyAlignment="1">
      <alignment horizontal="center"/>
    </xf>
    <xf numFmtId="0" fontId="4" fillId="0" borderId="4" xfId="0" applyFont="1" applyFill="1" applyBorder="1" applyAlignment="1">
      <alignment horizontal="center"/>
    </xf>
    <xf numFmtId="0" fontId="5" fillId="0" borderId="5" xfId="0" applyFont="1" applyFill="1" applyBorder="1" applyAlignment="1">
      <alignment horizontal="center"/>
    </xf>
    <xf numFmtId="0" fontId="4" fillId="0" borderId="5" xfId="0" applyFont="1" applyFill="1" applyBorder="1" applyAlignment="1">
      <alignment horizontal="right"/>
    </xf>
    <xf numFmtId="0" fontId="5" fillId="0" borderId="6" xfId="0" applyFont="1" applyFill="1" applyBorder="1" applyAlignment="1">
      <alignment horizontal="center"/>
    </xf>
    <xf numFmtId="0" fontId="4" fillId="0" borderId="4" xfId="0" applyFont="1" applyFill="1" applyBorder="1" applyAlignment="1">
      <alignment horizontal="right"/>
    </xf>
    <xf numFmtId="0" fontId="5" fillId="0" borderId="4" xfId="0" applyFont="1" applyFill="1" applyBorder="1" applyAlignment="1">
      <alignment horizontal="center"/>
    </xf>
    <xf numFmtId="0" fontId="4" fillId="0" borderId="6" xfId="0" applyFont="1" applyFill="1" applyBorder="1" applyAlignment="1">
      <alignment horizontal="center"/>
    </xf>
    <xf numFmtId="4" fontId="4" fillId="0" borderId="5" xfId="0" applyNumberFormat="1" applyFont="1" applyFill="1" applyBorder="1" applyAlignment="1">
      <alignment horizontal="right"/>
    </xf>
    <xf numFmtId="0" fontId="3" fillId="0" borderId="7" xfId="0" applyFont="1" applyFill="1" applyBorder="1" applyAlignment="1">
      <alignment horizontal="center"/>
    </xf>
    <xf numFmtId="4" fontId="6" fillId="0" borderId="8" xfId="0" applyNumberFormat="1" applyFont="1" applyFill="1" applyBorder="1" applyAlignment="1">
      <alignment horizontal="right"/>
    </xf>
    <xf numFmtId="0" fontId="0" fillId="0" borderId="9" xfId="0" applyFill="1" applyBorder="1" applyAlignment="1"/>
    <xf numFmtId="0" fontId="7" fillId="0" borderId="0" xfId="0" applyFont="1" applyFill="1" applyAlignment="1"/>
    <xf numFmtId="0" fontId="7" fillId="0" borderId="10" xfId="0" applyFont="1" applyFill="1" applyBorder="1" applyAlignment="1">
      <alignment horizontal="center"/>
    </xf>
    <xf numFmtId="0" fontId="3" fillId="0" borderId="10" xfId="0" applyFont="1" applyFill="1" applyBorder="1" applyAlignment="1">
      <alignment horizontal="center"/>
    </xf>
    <xf numFmtId="0" fontId="0" fillId="0" borderId="10" xfId="0" applyFill="1" applyBorder="1" applyAlignment="1">
      <alignment horizontal="center"/>
    </xf>
    <xf numFmtId="43" fontId="4" fillId="0" borderId="10" xfId="0" applyNumberFormat="1" applyFont="1" applyFill="1" applyBorder="1" applyAlignment="1">
      <alignment horizontal="right"/>
    </xf>
    <xf numFmtId="0" fontId="5" fillId="0" borderId="10" xfId="0" applyFont="1" applyFill="1" applyBorder="1" applyAlignment="1">
      <alignment horizontal="center"/>
    </xf>
    <xf numFmtId="43" fontId="4" fillId="2" borderId="10" xfId="0" applyNumberFormat="1" applyFont="1" applyFill="1" applyBorder="1" applyAlignment="1">
      <alignment horizontal="right"/>
    </xf>
    <xf numFmtId="10" fontId="4" fillId="0" borderId="10" xfId="3" applyNumberFormat="1" applyFont="1" applyFill="1" applyBorder="1" applyAlignment="1">
      <alignment horizontal="right"/>
    </xf>
    <xf numFmtId="10" fontId="4" fillId="2" borderId="10" xfId="3" applyNumberFormat="1" applyFont="1" applyFill="1" applyBorder="1" applyAlignment="1">
      <alignment horizontal="right"/>
    </xf>
    <xf numFmtId="43" fontId="0" fillId="0" borderId="0" xfId="0" applyNumberFormat="1" applyFill="1" applyAlignment="1"/>
    <xf numFmtId="0" fontId="2" fillId="0" borderId="0" xfId="0" applyFont="1" applyFill="1" applyAlignment="1">
      <alignment horizontal="right" indent="3"/>
    </xf>
    <xf numFmtId="31" fontId="4" fillId="0" borderId="5" xfId="0" applyNumberFormat="1" applyFont="1" applyFill="1" applyBorder="1" applyAlignment="1">
      <alignment horizontal="center"/>
    </xf>
    <xf numFmtId="43" fontId="4" fillId="0" borderId="6" xfId="0" applyNumberFormat="1" applyFont="1" applyFill="1" applyBorder="1" applyAlignment="1">
      <alignment horizontal="center"/>
    </xf>
    <xf numFmtId="0" fontId="3" fillId="0" borderId="11" xfId="0" applyFont="1" applyFill="1" applyBorder="1" applyAlignment="1">
      <alignment horizontal="center"/>
    </xf>
    <xf numFmtId="0" fontId="5" fillId="0" borderId="11" xfId="0" applyFont="1" applyFill="1" applyBorder="1" applyAlignment="1">
      <alignment horizontal="center"/>
    </xf>
    <xf numFmtId="43" fontId="6" fillId="0" borderId="12" xfId="0" applyNumberFormat="1" applyFont="1" applyFill="1" applyBorder="1" applyAlignment="1">
      <alignment horizontal="center"/>
    </xf>
    <xf numFmtId="43" fontId="6" fillId="0" borderId="9" xfId="0" applyNumberFormat="1" applyFont="1" applyFill="1" applyBorder="1" applyAlignment="1">
      <alignment horizontal="center"/>
    </xf>
    <xf numFmtId="0" fontId="0" fillId="0" borderId="0" xfId="0" applyFill="1">
      <alignment vertical="center"/>
    </xf>
    <xf numFmtId="0" fontId="8" fillId="0" borderId="0" xfId="0" applyFont="1" applyFill="1">
      <alignment vertical="center"/>
    </xf>
    <xf numFmtId="0" fontId="9" fillId="0" borderId="0" xfId="0" applyFont="1" applyFill="1" applyAlignment="1">
      <alignment horizontal="center" vertical="center"/>
    </xf>
    <xf numFmtId="0" fontId="10" fillId="0" borderId="0" xfId="0" applyFont="1" applyFill="1" applyAlignment="1">
      <alignment horizontal="center" vertical="center"/>
    </xf>
    <xf numFmtId="0" fontId="11" fillId="0" borderId="13" xfId="0" applyNumberFormat="1" applyFont="1" applyFill="1" applyBorder="1" applyAlignment="1">
      <alignment horizontal="center" vertical="center" wrapText="1"/>
    </xf>
    <xf numFmtId="0" fontId="11" fillId="0" borderId="14" xfId="0" applyNumberFormat="1" applyFont="1" applyFill="1" applyBorder="1" applyAlignment="1">
      <alignment horizontal="center" vertical="center" wrapText="1"/>
    </xf>
    <xf numFmtId="0" fontId="11" fillId="0" borderId="15" xfId="0" applyNumberFormat="1" applyFont="1" applyFill="1" applyBorder="1" applyAlignment="1">
      <alignment horizontal="center" vertical="center" wrapText="1"/>
    </xf>
    <xf numFmtId="0" fontId="11" fillId="0" borderId="16" xfId="0" applyNumberFormat="1" applyFont="1" applyFill="1" applyBorder="1" applyAlignment="1">
      <alignment horizontal="center" vertical="center" wrapText="1"/>
    </xf>
    <xf numFmtId="0" fontId="11" fillId="0" borderId="17" xfId="0" applyNumberFormat="1" applyFont="1" applyFill="1" applyBorder="1" applyAlignment="1">
      <alignment horizontal="center" vertical="center" wrapText="1"/>
    </xf>
    <xf numFmtId="0" fontId="11" fillId="0" borderId="18" xfId="0" applyNumberFormat="1" applyFont="1" applyFill="1" applyBorder="1" applyAlignment="1">
      <alignment horizontal="center" vertical="center" wrapText="1"/>
    </xf>
    <xf numFmtId="0" fontId="11" fillId="0" borderId="17" xfId="0" applyNumberFormat="1" applyFont="1" applyFill="1" applyBorder="1" applyAlignment="1">
      <alignment horizontal="left" vertical="center" wrapText="1"/>
    </xf>
    <xf numFmtId="4" fontId="12" fillId="0" borderId="17" xfId="0" applyNumberFormat="1" applyFont="1" applyFill="1" applyBorder="1" applyAlignment="1">
      <alignment horizontal="center" vertical="center" wrapText="1"/>
    </xf>
    <xf numFmtId="4" fontId="11" fillId="0" borderId="17" xfId="0" applyNumberFormat="1" applyFont="1" applyFill="1" applyBorder="1" applyAlignment="1">
      <alignment horizontal="center" vertical="center" wrapText="1"/>
    </xf>
    <xf numFmtId="9" fontId="11" fillId="0" borderId="17" xfId="0" applyNumberFormat="1" applyFont="1" applyFill="1" applyBorder="1" applyAlignment="1">
      <alignment vertical="center" wrapText="1"/>
    </xf>
    <xf numFmtId="176" fontId="12" fillId="0" borderId="17" xfId="0" applyNumberFormat="1" applyFont="1" applyFill="1" applyBorder="1" applyAlignment="1">
      <alignment horizontal="center" vertical="center" wrapText="1"/>
    </xf>
    <xf numFmtId="176" fontId="11" fillId="0" borderId="17" xfId="0" applyNumberFormat="1" applyFont="1" applyFill="1" applyBorder="1" applyAlignment="1">
      <alignment horizontal="center" vertical="center" wrapText="1"/>
    </xf>
    <xf numFmtId="0" fontId="12" fillId="0" borderId="17" xfId="0" applyNumberFormat="1" applyFont="1" applyFill="1" applyBorder="1" applyAlignment="1">
      <alignment horizontal="center" vertical="center" wrapText="1"/>
    </xf>
    <xf numFmtId="0" fontId="11" fillId="0" borderId="17" xfId="0" applyNumberFormat="1" applyFont="1" applyFill="1" applyBorder="1" applyAlignment="1">
      <alignment vertical="center" wrapText="1"/>
    </xf>
    <xf numFmtId="0" fontId="11" fillId="0" borderId="17" xfId="0" applyNumberFormat="1" applyFont="1" applyFill="1" applyBorder="1" applyAlignment="1">
      <alignment horizontal="center" vertical="center"/>
    </xf>
    <xf numFmtId="9" fontId="13" fillId="0" borderId="0" xfId="0" applyNumberFormat="1" applyFont="1" applyFill="1" applyAlignment="1">
      <alignment horizontal="justify" vertical="center"/>
    </xf>
    <xf numFmtId="0" fontId="11" fillId="0" borderId="16" xfId="0" applyNumberFormat="1" applyFont="1" applyFill="1" applyBorder="1" applyAlignment="1">
      <alignment horizontal="center" vertical="center" textRotation="255" wrapText="1"/>
    </xf>
    <xf numFmtId="9" fontId="0" fillId="0" borderId="0" xfId="3" applyNumberFormat="1" applyFill="1">
      <alignment vertical="center"/>
    </xf>
    <xf numFmtId="10" fontId="13" fillId="0" borderId="0" xfId="0" applyNumberFormat="1" applyFont="1" applyFill="1" applyAlignment="1">
      <alignment horizontal="justify" vertical="center"/>
    </xf>
    <xf numFmtId="9" fontId="11" fillId="0" borderId="17" xfId="0" applyNumberFormat="1" applyFont="1" applyFill="1" applyBorder="1" applyAlignment="1">
      <alignment horizontal="center" vertical="center" wrapText="1"/>
    </xf>
    <xf numFmtId="0" fontId="11" fillId="0" borderId="19" xfId="0" applyNumberFormat="1" applyFont="1" applyFill="1" applyBorder="1" applyAlignment="1">
      <alignment horizontal="center" vertical="center" wrapText="1"/>
    </xf>
    <xf numFmtId="0" fontId="11" fillId="0" borderId="20" xfId="0" applyNumberFormat="1" applyFont="1" applyFill="1" applyBorder="1" applyAlignment="1">
      <alignment horizontal="left" vertical="center" wrapText="1"/>
    </xf>
    <xf numFmtId="0" fontId="11" fillId="0" borderId="21" xfId="0" applyNumberFormat="1" applyFont="1" applyFill="1" applyBorder="1" applyAlignment="1">
      <alignment horizontal="left" vertical="center" wrapText="1"/>
    </xf>
    <xf numFmtId="0" fontId="11" fillId="0" borderId="0" xfId="0" applyNumberFormat="1" applyFont="1" applyFill="1" applyBorder="1" applyAlignment="1">
      <alignment horizontal="justify" vertical="center" wrapText="1"/>
    </xf>
    <xf numFmtId="0" fontId="11" fillId="0" borderId="0" xfId="0" applyNumberFormat="1" applyFont="1" applyFill="1" applyAlignment="1">
      <alignment horizontal="justify" vertical="center" wrapText="1"/>
    </xf>
    <xf numFmtId="0" fontId="11" fillId="0" borderId="0" xfId="0" applyNumberFormat="1" applyFont="1" applyFill="1" applyBorder="1" applyAlignment="1">
      <alignment vertical="center" wrapText="1"/>
    </xf>
    <xf numFmtId="0" fontId="11" fillId="0" borderId="0" xfId="0" applyNumberFormat="1" applyFont="1" applyFill="1" applyAlignment="1">
      <alignment vertical="center" wrapText="1"/>
    </xf>
    <xf numFmtId="0" fontId="0" fillId="0" borderId="0" xfId="0" applyNumberFormat="1" applyFill="1" applyBorder="1">
      <alignment vertical="center"/>
    </xf>
    <xf numFmtId="0" fontId="0" fillId="0" borderId="0" xfId="0" applyNumberFormat="1" applyFill="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0"/>
  <sheetViews>
    <sheetView tabSelected="1" view="pageBreakPreview" zoomScaleNormal="100" topLeftCell="A19" workbookViewId="0">
      <selection activeCell="F26" sqref="F26"/>
    </sheetView>
  </sheetViews>
  <sheetFormatPr defaultColWidth="9" defaultRowHeight="13.5"/>
  <cols>
    <col min="1" max="1" width="12.6283185840708" style="36" customWidth="1"/>
    <col min="2" max="2" width="11.5044247787611" style="36" customWidth="1"/>
    <col min="3" max="3" width="16.7522123893805" style="36" customWidth="1"/>
    <col min="4" max="4" width="18.5044247787611" style="36" customWidth="1"/>
    <col min="5" max="5" width="24.3008849557522" style="36" customWidth="1"/>
    <col min="6" max="6" width="21.7522123893805" style="36" customWidth="1"/>
    <col min="7" max="7" width="9.75221238938053" style="36" customWidth="1"/>
    <col min="8" max="8" width="11.6283185840708" style="36" customWidth="1"/>
    <col min="9" max="9" width="12.2477876106195" style="36" customWidth="1"/>
    <col min="10" max="11" width="12.7964601769912" style="36"/>
    <col min="12" max="16384" width="9" style="36"/>
  </cols>
  <sheetData>
    <row r="1" ht="15.95" customHeight="1" spans="1:11">
      <c r="A1" s="37" t="s">
        <v>0</v>
      </c>
    </row>
    <row r="2" ht="37.15" customHeight="1" spans="1:11">
      <c r="A2" s="38" t="s">
        <v>1</v>
      </c>
      <c r="B2" s="38"/>
      <c r="C2" s="38"/>
      <c r="D2" s="38"/>
      <c r="E2" s="38"/>
      <c r="F2" s="38"/>
      <c r="G2" s="38"/>
      <c r="H2" s="38"/>
      <c r="I2" s="38"/>
    </row>
    <row r="3" ht="15" customHeight="1" spans="1:11">
      <c r="A3" s="39" t="s">
        <v>2</v>
      </c>
      <c r="B3" s="39"/>
      <c r="C3" s="39"/>
      <c r="D3" s="39"/>
      <c r="E3" s="39"/>
      <c r="F3" s="39"/>
      <c r="G3" s="39"/>
      <c r="H3" s="39"/>
      <c r="I3" s="39"/>
    </row>
    <row r="4" ht="7.15" customHeight="1"/>
    <row r="5" ht="15" customHeight="1" spans="1:11">
      <c r="A5" s="40" t="s">
        <v>3</v>
      </c>
      <c r="B5" s="41" t="s">
        <v>4</v>
      </c>
      <c r="C5" s="41"/>
      <c r="D5" s="41"/>
      <c r="E5" s="41"/>
      <c r="F5" s="41" t="s">
        <v>5</v>
      </c>
      <c r="G5" s="41" t="s">
        <v>6</v>
      </c>
      <c r="H5" s="41"/>
      <c r="I5" s="42"/>
    </row>
    <row r="6" ht="15" customHeight="1" spans="1:11">
      <c r="A6" s="43" t="s">
        <v>7</v>
      </c>
      <c r="B6" s="44" t="s">
        <v>8</v>
      </c>
      <c r="C6" s="44"/>
      <c r="D6" s="44"/>
      <c r="E6" s="44"/>
      <c r="F6" s="44" t="s">
        <v>9</v>
      </c>
      <c r="G6" s="44" t="s">
        <v>10</v>
      </c>
      <c r="H6" s="44"/>
      <c r="I6" s="45"/>
    </row>
    <row r="7" ht="13.15" customHeight="1" spans="1:11">
      <c r="A7" s="43" t="s">
        <v>11</v>
      </c>
      <c r="B7" s="44"/>
      <c r="C7" s="44"/>
      <c r="D7" s="44" t="s">
        <v>12</v>
      </c>
      <c r="E7" s="44" t="s">
        <v>13</v>
      </c>
      <c r="F7" s="44" t="s">
        <v>14</v>
      </c>
      <c r="G7" s="44" t="s">
        <v>15</v>
      </c>
      <c r="H7" s="44" t="s">
        <v>16</v>
      </c>
      <c r="I7" s="45" t="s">
        <v>17</v>
      </c>
    </row>
    <row r="8" ht="13.15" customHeight="1" spans="1:11">
      <c r="A8" s="43"/>
      <c r="B8" s="44"/>
      <c r="C8" s="44"/>
      <c r="D8" s="44"/>
      <c r="E8" s="44"/>
      <c r="F8" s="44"/>
      <c r="G8" s="44"/>
      <c r="H8" s="44"/>
      <c r="I8" s="45"/>
    </row>
    <row r="9" ht="16.15" customHeight="1" spans="1:11">
      <c r="A9" s="43"/>
      <c r="B9" s="46" t="s">
        <v>18</v>
      </c>
      <c r="C9" s="46"/>
      <c r="D9" s="47">
        <v>119564.84</v>
      </c>
      <c r="E9" s="48">
        <v>65610</v>
      </c>
      <c r="F9" s="48">
        <f>F10+F11</f>
        <v>18524.627662</v>
      </c>
      <c r="G9" s="44">
        <v>10</v>
      </c>
      <c r="H9" s="49">
        <f>F9/E9</f>
        <v>0.282344576467002</v>
      </c>
      <c r="I9" s="45">
        <f>I10+I11</f>
        <v>6</v>
      </c>
    </row>
    <row r="10" ht="16.15" customHeight="1" spans="1:11">
      <c r="A10" s="43"/>
      <c r="B10" s="46" t="s">
        <v>19</v>
      </c>
      <c r="C10" s="46"/>
      <c r="D10" s="47">
        <v>86000</v>
      </c>
      <c r="E10" s="48">
        <v>56000</v>
      </c>
      <c r="F10" s="48">
        <v>18195</v>
      </c>
      <c r="G10" s="44">
        <v>5</v>
      </c>
      <c r="H10" s="49">
        <f>F10/E10</f>
        <v>0.324910714285714</v>
      </c>
      <c r="I10" s="45">
        <v>3</v>
      </c>
    </row>
    <row r="11" ht="16.15" customHeight="1" spans="1:11">
      <c r="A11" s="43"/>
      <c r="B11" s="46" t="s">
        <v>20</v>
      </c>
      <c r="C11" s="46"/>
      <c r="D11" s="50">
        <f>D9-D10</f>
        <v>33564.84</v>
      </c>
      <c r="E11" s="51">
        <f>E9-E10</f>
        <v>9610</v>
      </c>
      <c r="F11" s="51">
        <v>329.627662</v>
      </c>
      <c r="G11" s="44">
        <v>5</v>
      </c>
      <c r="H11" s="49">
        <f>F11/E11</f>
        <v>0.034300485119667</v>
      </c>
      <c r="I11" s="45">
        <v>3</v>
      </c>
    </row>
    <row r="12" ht="16.15" customHeight="1" spans="1:11">
      <c r="A12" s="43"/>
      <c r="B12" s="46" t="s">
        <v>21</v>
      </c>
      <c r="C12" s="46"/>
      <c r="D12" s="50"/>
      <c r="E12" s="51"/>
      <c r="F12" s="51"/>
      <c r="G12" s="44"/>
      <c r="H12" s="49"/>
      <c r="I12" s="45"/>
    </row>
    <row r="13" ht="16.15" customHeight="1" spans="1:11">
      <c r="A13" s="43"/>
      <c r="B13" s="46" t="s">
        <v>22</v>
      </c>
      <c r="C13" s="46"/>
      <c r="D13" s="52"/>
      <c r="E13" s="44"/>
      <c r="F13" s="44"/>
      <c r="G13" s="44"/>
      <c r="H13" s="53"/>
      <c r="I13" s="45"/>
    </row>
    <row r="14" ht="16.15" customHeight="1" spans="1:11">
      <c r="A14" s="43"/>
      <c r="B14" s="46" t="s">
        <v>21</v>
      </c>
      <c r="C14" s="46"/>
      <c r="D14" s="44"/>
      <c r="E14" s="44"/>
      <c r="F14" s="44"/>
      <c r="G14" s="44"/>
      <c r="H14" s="53"/>
      <c r="I14" s="45"/>
    </row>
    <row r="15" ht="16.15" customHeight="1" spans="1:11">
      <c r="A15" s="43"/>
      <c r="B15" s="46" t="s">
        <v>23</v>
      </c>
      <c r="C15" s="46"/>
      <c r="D15" s="44"/>
      <c r="E15" s="44"/>
      <c r="F15" s="54"/>
      <c r="G15" s="44"/>
      <c r="H15" s="53"/>
      <c r="I15" s="45"/>
      <c r="K15" s="55"/>
    </row>
    <row r="16" ht="15" customHeight="1" spans="1:11">
      <c r="A16" s="56" t="s">
        <v>24</v>
      </c>
      <c r="B16" s="44" t="s">
        <v>25</v>
      </c>
      <c r="C16" s="44" t="s">
        <v>26</v>
      </c>
      <c r="D16" s="44" t="s">
        <v>27</v>
      </c>
      <c r="E16" s="44" t="s">
        <v>28</v>
      </c>
      <c r="F16" s="44" t="s">
        <v>29</v>
      </c>
      <c r="G16" s="44" t="s">
        <v>15</v>
      </c>
      <c r="H16" s="44" t="s">
        <v>17</v>
      </c>
      <c r="I16" s="45" t="s">
        <v>30</v>
      </c>
      <c r="J16" s="57"/>
      <c r="K16" s="58"/>
    </row>
    <row r="17" ht="15" customHeight="1" spans="1:9">
      <c r="A17" s="56"/>
      <c r="B17" s="44"/>
      <c r="C17" s="44"/>
      <c r="D17" s="44"/>
      <c r="E17" s="44"/>
      <c r="F17" s="44"/>
      <c r="G17" s="44"/>
      <c r="H17" s="44"/>
      <c r="I17" s="45"/>
    </row>
    <row r="18" ht="18" customHeight="1" spans="1:9">
      <c r="A18" s="56"/>
      <c r="B18" s="44" t="s">
        <v>31</v>
      </c>
      <c r="C18" s="44" t="s">
        <v>32</v>
      </c>
      <c r="D18" s="46" t="s">
        <v>33</v>
      </c>
      <c r="E18" s="59">
        <v>1</v>
      </c>
      <c r="F18" s="59">
        <v>1</v>
      </c>
      <c r="G18" s="44">
        <v>5</v>
      </c>
      <c r="H18" s="44">
        <v>5</v>
      </c>
      <c r="I18" s="45"/>
    </row>
    <row r="19" ht="22.5" spans="1:9">
      <c r="A19" s="56"/>
      <c r="B19" s="44"/>
      <c r="C19" s="44"/>
      <c r="D19" s="46" t="s">
        <v>34</v>
      </c>
      <c r="E19" s="52" t="s">
        <v>35</v>
      </c>
      <c r="F19" s="52" t="s">
        <v>35</v>
      </c>
      <c r="G19" s="44">
        <v>5</v>
      </c>
      <c r="H19" s="44">
        <v>5</v>
      </c>
      <c r="I19" s="45"/>
    </row>
    <row r="20" ht="22.5" spans="1:9">
      <c r="A20" s="56"/>
      <c r="B20" s="44"/>
      <c r="C20" s="44"/>
      <c r="D20" s="46" t="s">
        <v>36</v>
      </c>
      <c r="E20" s="44" t="s">
        <v>37</v>
      </c>
      <c r="F20" s="44" t="s">
        <v>37</v>
      </c>
      <c r="G20" s="44">
        <v>5</v>
      </c>
      <c r="H20" s="44">
        <v>5</v>
      </c>
      <c r="I20" s="45"/>
    </row>
    <row r="21" ht="31.5" customHeight="1" spans="1:9">
      <c r="A21" s="56"/>
      <c r="B21" s="44"/>
      <c r="C21" s="44"/>
      <c r="D21" s="46" t="s">
        <v>38</v>
      </c>
      <c r="E21" s="44" t="s">
        <v>39</v>
      </c>
      <c r="F21" s="44" t="s">
        <v>40</v>
      </c>
      <c r="G21" s="44">
        <v>5</v>
      </c>
      <c r="H21" s="44">
        <v>3</v>
      </c>
      <c r="I21" s="45" t="s">
        <v>41</v>
      </c>
    </row>
    <row r="22" ht="18" customHeight="1" spans="1:9">
      <c r="A22" s="56"/>
      <c r="B22" s="44"/>
      <c r="C22" s="44" t="s">
        <v>42</v>
      </c>
      <c r="D22" s="46" t="s">
        <v>43</v>
      </c>
      <c r="E22" s="44" t="s">
        <v>44</v>
      </c>
      <c r="F22" s="44" t="s">
        <v>44</v>
      </c>
      <c r="G22" s="44">
        <v>5</v>
      </c>
      <c r="H22" s="44">
        <v>5</v>
      </c>
      <c r="I22" s="45"/>
    </row>
    <row r="23" ht="18" customHeight="1" spans="1:9">
      <c r="A23" s="56"/>
      <c r="B23" s="44"/>
      <c r="C23" s="44"/>
      <c r="D23" s="46" t="s">
        <v>45</v>
      </c>
      <c r="E23" s="44" t="s">
        <v>46</v>
      </c>
      <c r="F23" s="44" t="s">
        <v>46</v>
      </c>
      <c r="G23" s="44">
        <v>5</v>
      </c>
      <c r="H23" s="44">
        <v>5</v>
      </c>
      <c r="I23" s="45"/>
    </row>
    <row r="24" ht="18" customHeight="1" spans="1:9">
      <c r="A24" s="56"/>
      <c r="B24" s="44"/>
      <c r="C24" s="44"/>
      <c r="D24" s="46" t="s">
        <v>47</v>
      </c>
      <c r="E24" s="44" t="s">
        <v>48</v>
      </c>
      <c r="F24" s="44" t="s">
        <v>48</v>
      </c>
      <c r="G24" s="44">
        <v>5</v>
      </c>
      <c r="H24" s="44">
        <v>5</v>
      </c>
      <c r="I24" s="45"/>
    </row>
    <row r="25" ht="18" customHeight="1" spans="1:9">
      <c r="A25" s="56"/>
      <c r="B25" s="44"/>
      <c r="C25" s="44" t="s">
        <v>49</v>
      </c>
      <c r="D25" s="46" t="s">
        <v>50</v>
      </c>
      <c r="E25" s="44" t="s">
        <v>51</v>
      </c>
      <c r="F25" s="44" t="str">
        <f>E25</f>
        <v>如期开工</v>
      </c>
      <c r="G25" s="44">
        <v>5</v>
      </c>
      <c r="H25" s="44">
        <v>5</v>
      </c>
      <c r="I25" s="45"/>
    </row>
    <row r="26" ht="18" customHeight="1" spans="1:9">
      <c r="A26" s="56"/>
      <c r="B26" s="44"/>
      <c r="C26" s="44"/>
      <c r="D26" s="46" t="s">
        <v>52</v>
      </c>
      <c r="E26" s="44" t="s">
        <v>53</v>
      </c>
      <c r="F26" s="59">
        <v>1</v>
      </c>
      <c r="G26" s="44">
        <v>5</v>
      </c>
      <c r="H26" s="44">
        <v>5</v>
      </c>
      <c r="I26" s="45"/>
    </row>
    <row r="27" ht="26.25" customHeight="1" spans="1:9">
      <c r="A27" s="56"/>
      <c r="B27" s="44"/>
      <c r="C27" s="44"/>
      <c r="D27" s="46" t="s">
        <v>54</v>
      </c>
      <c r="E27" s="44" t="s">
        <v>55</v>
      </c>
      <c r="F27" s="59">
        <f>H11</f>
        <v>0.034300485119667</v>
      </c>
      <c r="G27" s="44">
        <v>5</v>
      </c>
      <c r="H27" s="44">
        <v>3</v>
      </c>
      <c r="I27" s="45" t="s">
        <v>41</v>
      </c>
    </row>
    <row r="28" ht="18" customHeight="1" spans="1:9">
      <c r="A28" s="56"/>
      <c r="B28" s="44"/>
      <c r="C28" s="44" t="s">
        <v>56</v>
      </c>
      <c r="D28" s="46" t="s">
        <v>57</v>
      </c>
      <c r="E28" s="44" t="s">
        <v>58</v>
      </c>
      <c r="F28" s="44" t="s">
        <v>58</v>
      </c>
      <c r="G28" s="44">
        <v>5</v>
      </c>
      <c r="H28" s="44">
        <v>5</v>
      </c>
      <c r="I28" s="45"/>
    </row>
    <row r="29" ht="18" customHeight="1" spans="1:9">
      <c r="A29" s="56"/>
      <c r="B29" s="44"/>
      <c r="C29" s="44"/>
      <c r="D29" s="46" t="s">
        <v>59</v>
      </c>
      <c r="E29" s="44" t="s">
        <v>60</v>
      </c>
      <c r="F29" s="44" t="s">
        <v>60</v>
      </c>
      <c r="G29" s="44">
        <v>5</v>
      </c>
      <c r="H29" s="44">
        <v>5</v>
      </c>
      <c r="I29" s="45"/>
    </row>
    <row r="30" ht="18" customHeight="1" spans="1:9">
      <c r="A30" s="56"/>
      <c r="B30" s="44" t="s">
        <v>61</v>
      </c>
      <c r="C30" s="44" t="s">
        <v>62</v>
      </c>
      <c r="D30" s="46" t="s">
        <v>63</v>
      </c>
      <c r="E30" s="44" t="s">
        <v>64</v>
      </c>
      <c r="F30" s="44" t="s">
        <v>65</v>
      </c>
      <c r="G30" s="44">
        <v>3</v>
      </c>
      <c r="H30" s="44">
        <v>3</v>
      </c>
      <c r="I30" s="45"/>
    </row>
    <row r="31" ht="18" customHeight="1" spans="1:9">
      <c r="A31" s="56"/>
      <c r="B31" s="44"/>
      <c r="C31" s="44"/>
      <c r="D31" s="46" t="s">
        <v>66</v>
      </c>
      <c r="E31" s="44" t="s">
        <v>67</v>
      </c>
      <c r="F31" s="44" t="s">
        <v>68</v>
      </c>
      <c r="G31" s="44">
        <v>3</v>
      </c>
      <c r="H31" s="44">
        <v>3</v>
      </c>
      <c r="I31" s="45"/>
    </row>
    <row r="32" ht="101.25" spans="1:9">
      <c r="A32" s="56"/>
      <c r="B32" s="44"/>
      <c r="C32" s="44" t="s">
        <v>69</v>
      </c>
      <c r="D32" s="46" t="s">
        <v>70</v>
      </c>
      <c r="E32" s="44" t="s">
        <v>71</v>
      </c>
      <c r="F32" s="44" t="s">
        <v>71</v>
      </c>
      <c r="G32" s="44">
        <v>2</v>
      </c>
      <c r="H32" s="44">
        <v>2</v>
      </c>
      <c r="I32" s="45"/>
    </row>
    <row r="33" ht="33.75" spans="1:9">
      <c r="A33" s="56"/>
      <c r="B33" s="44"/>
      <c r="C33" s="44"/>
      <c r="D33" s="46" t="s">
        <v>72</v>
      </c>
      <c r="E33" s="44" t="s">
        <v>73</v>
      </c>
      <c r="F33" s="44" t="s">
        <v>73</v>
      </c>
      <c r="G33" s="44">
        <v>2</v>
      </c>
      <c r="H33" s="44">
        <v>2</v>
      </c>
      <c r="I33" s="45"/>
    </row>
    <row r="34" ht="33.75" spans="1:9">
      <c r="A34" s="56"/>
      <c r="B34" s="44"/>
      <c r="C34" s="44"/>
      <c r="D34" s="46" t="s">
        <v>74</v>
      </c>
      <c r="E34" s="44" t="s">
        <v>75</v>
      </c>
      <c r="F34" s="44" t="s">
        <v>75</v>
      </c>
      <c r="G34" s="44">
        <v>2</v>
      </c>
      <c r="H34" s="44">
        <v>2</v>
      </c>
      <c r="I34" s="45"/>
    </row>
    <row r="35" ht="22.5" spans="1:9">
      <c r="A35" s="56"/>
      <c r="B35" s="44"/>
      <c r="C35" s="44" t="s">
        <v>76</v>
      </c>
      <c r="D35" s="46" t="s">
        <v>77</v>
      </c>
      <c r="E35" s="44" t="s">
        <v>78</v>
      </c>
      <c r="F35" s="44" t="s">
        <v>78</v>
      </c>
      <c r="G35" s="44">
        <v>2</v>
      </c>
      <c r="H35" s="44">
        <v>2</v>
      </c>
      <c r="I35" s="45"/>
    </row>
    <row r="36" ht="22.5" spans="1:9">
      <c r="A36" s="56"/>
      <c r="B36" s="44"/>
      <c r="C36" s="44"/>
      <c r="D36" s="46" t="s">
        <v>79</v>
      </c>
      <c r="E36" s="44" t="s">
        <v>80</v>
      </c>
      <c r="F36" s="44" t="s">
        <v>80</v>
      </c>
      <c r="G36" s="44">
        <v>2</v>
      </c>
      <c r="H36" s="44">
        <v>2</v>
      </c>
      <c r="I36" s="45"/>
    </row>
    <row r="37" spans="1:9">
      <c r="A37" s="56"/>
      <c r="B37" s="44"/>
      <c r="C37" s="44" t="s">
        <v>81</v>
      </c>
      <c r="D37" s="46" t="s">
        <v>82</v>
      </c>
      <c r="E37" s="44" t="s">
        <v>83</v>
      </c>
      <c r="F37" s="44" t="str">
        <f>E37</f>
        <v>持续增加税收</v>
      </c>
      <c r="G37" s="44">
        <v>2</v>
      </c>
      <c r="H37" s="44">
        <v>2</v>
      </c>
      <c r="I37" s="45"/>
    </row>
    <row r="38" ht="22.5" spans="1:9">
      <c r="A38" s="56"/>
      <c r="B38" s="44"/>
      <c r="C38" s="44"/>
      <c r="D38" s="46" t="s">
        <v>84</v>
      </c>
      <c r="E38" s="44" t="s">
        <v>85</v>
      </c>
      <c r="F38" s="44" t="str">
        <f>E38</f>
        <v>明显</v>
      </c>
      <c r="G38" s="44">
        <v>2</v>
      </c>
      <c r="H38" s="44">
        <v>2</v>
      </c>
      <c r="I38" s="45"/>
    </row>
    <row r="39" ht="19.15" customHeight="1" spans="1:9">
      <c r="A39" s="56"/>
      <c r="B39" s="44" t="s">
        <v>86</v>
      </c>
      <c r="C39" s="44" t="s">
        <v>87</v>
      </c>
      <c r="D39" s="46" t="s">
        <v>88</v>
      </c>
      <c r="E39" s="44" t="s">
        <v>89</v>
      </c>
      <c r="F39" s="59">
        <v>1</v>
      </c>
      <c r="G39" s="44">
        <v>2</v>
      </c>
      <c r="H39" s="44">
        <v>2</v>
      </c>
      <c r="I39" s="45"/>
    </row>
    <row r="40" ht="19.15" customHeight="1" spans="1:9">
      <c r="A40" s="56"/>
      <c r="B40" s="44"/>
      <c r="C40" s="44"/>
      <c r="D40" s="46" t="s">
        <v>7</v>
      </c>
      <c r="E40" s="44" t="s">
        <v>89</v>
      </c>
      <c r="F40" s="59">
        <v>1</v>
      </c>
      <c r="G40" s="44">
        <v>2</v>
      </c>
      <c r="H40" s="44">
        <v>2</v>
      </c>
      <c r="I40" s="45"/>
    </row>
    <row r="41" ht="19.15" customHeight="1" spans="1:9">
      <c r="A41" s="56"/>
      <c r="B41" s="44"/>
      <c r="C41" s="44"/>
      <c r="D41" s="46" t="s">
        <v>90</v>
      </c>
      <c r="E41" s="44" t="s">
        <v>89</v>
      </c>
      <c r="F41" s="59">
        <v>1</v>
      </c>
      <c r="G41" s="44">
        <v>2</v>
      </c>
      <c r="H41" s="44">
        <v>2</v>
      </c>
      <c r="I41" s="45"/>
    </row>
    <row r="42" ht="19.15" customHeight="1" spans="1:9">
      <c r="A42" s="56"/>
      <c r="B42" s="44"/>
      <c r="C42" s="44" t="s">
        <v>91</v>
      </c>
      <c r="D42" s="46" t="s">
        <v>92</v>
      </c>
      <c r="E42" s="44" t="s">
        <v>89</v>
      </c>
      <c r="F42" s="59">
        <v>1</v>
      </c>
      <c r="G42" s="44">
        <v>2</v>
      </c>
      <c r="H42" s="44">
        <v>2</v>
      </c>
      <c r="I42" s="45"/>
    </row>
    <row r="43" ht="19.15" customHeight="1" spans="1:9">
      <c r="A43" s="56"/>
      <c r="B43" s="44"/>
      <c r="C43" s="44"/>
      <c r="D43" s="46" t="s">
        <v>93</v>
      </c>
      <c r="E43" s="44" t="s">
        <v>89</v>
      </c>
      <c r="F43" s="59">
        <v>1</v>
      </c>
      <c r="G43" s="44">
        <v>2</v>
      </c>
      <c r="H43" s="44">
        <v>2</v>
      </c>
      <c r="I43" s="45"/>
    </row>
    <row r="44" ht="22.9" customHeight="1" spans="1:9">
      <c r="A44" s="43" t="s">
        <v>94</v>
      </c>
      <c r="B44" s="44"/>
      <c r="C44" s="44"/>
      <c r="D44" s="44"/>
      <c r="E44" s="44"/>
      <c r="F44" s="44"/>
      <c r="G44" s="44">
        <f>SUM(G18:G43)+G9</f>
        <v>100</v>
      </c>
      <c r="H44" s="44">
        <f>SUM(H18:H43)+I9</f>
        <v>92</v>
      </c>
      <c r="I44" s="45"/>
    </row>
    <row r="45" ht="33" customHeight="1" spans="1:9">
      <c r="A45" s="43" t="s">
        <v>95</v>
      </c>
      <c r="B45" s="44" t="s">
        <v>96</v>
      </c>
      <c r="C45" s="44"/>
      <c r="D45" s="44"/>
      <c r="E45" s="44"/>
      <c r="F45" s="44" t="s">
        <v>97</v>
      </c>
      <c r="G45" s="44"/>
      <c r="H45" s="44"/>
      <c r="I45" s="45"/>
    </row>
    <row r="46" ht="102" customHeight="1" spans="1:9">
      <c r="A46" s="60"/>
      <c r="B46" s="61" t="s">
        <v>98</v>
      </c>
      <c r="C46" s="61"/>
      <c r="D46" s="61"/>
      <c r="E46" s="61"/>
      <c r="F46" s="61" t="s">
        <v>99</v>
      </c>
      <c r="G46" s="61"/>
      <c r="H46" s="61"/>
      <c r="I46" s="62"/>
    </row>
    <row r="47" customHeight="1" spans="1:9">
      <c r="A47" s="63" t="s">
        <v>100</v>
      </c>
      <c r="B47" s="64"/>
      <c r="C47" s="64"/>
      <c r="D47" s="64"/>
      <c r="E47" s="64"/>
      <c r="F47" s="64"/>
      <c r="G47" s="64"/>
      <c r="H47" s="64"/>
      <c r="I47" s="64"/>
    </row>
    <row r="48" customHeight="1" spans="1:9">
      <c r="A48" s="65"/>
      <c r="B48" s="66"/>
      <c r="C48" s="66"/>
      <c r="D48" s="66"/>
      <c r="E48" s="66"/>
      <c r="F48" s="66"/>
      <c r="G48" s="66"/>
      <c r="H48" s="66"/>
      <c r="I48" s="66"/>
    </row>
    <row r="49" spans="1:9">
      <c r="A49" s="65"/>
      <c r="B49" s="66"/>
      <c r="C49" s="66"/>
      <c r="D49" s="66"/>
      <c r="E49" s="66"/>
      <c r="F49" s="66"/>
      <c r="G49" s="66"/>
      <c r="H49" s="66"/>
      <c r="I49" s="66"/>
    </row>
    <row r="50" spans="1:9">
      <c r="A50" s="67"/>
      <c r="B50" s="68"/>
      <c r="C50" s="68"/>
      <c r="D50" s="68"/>
      <c r="E50" s="68"/>
      <c r="F50" s="68"/>
      <c r="G50" s="68"/>
      <c r="H50" s="68"/>
      <c r="I50" s="68"/>
    </row>
  </sheetData>
  <mergeCells count="53">
    <mergeCell ref="A2:I2"/>
    <mergeCell ref="A3:I3"/>
    <mergeCell ref="B5:E5"/>
    <mergeCell ref="G5:I5"/>
    <mergeCell ref="B6:E6"/>
    <mergeCell ref="G6:I6"/>
    <mergeCell ref="B9:C9"/>
    <mergeCell ref="B10:C10"/>
    <mergeCell ref="B11:C11"/>
    <mergeCell ref="B12:C12"/>
    <mergeCell ref="B13:C13"/>
    <mergeCell ref="B14:C14"/>
    <mergeCell ref="B15:C15"/>
    <mergeCell ref="A44:F44"/>
    <mergeCell ref="B45:E45"/>
    <mergeCell ref="F45:I45"/>
    <mergeCell ref="B46:E46"/>
    <mergeCell ref="F46:I46"/>
    <mergeCell ref="A47:I47"/>
    <mergeCell ref="A48:I48"/>
    <mergeCell ref="A49:I49"/>
    <mergeCell ref="A50:I50"/>
    <mergeCell ref="A7:A15"/>
    <mergeCell ref="A16:A43"/>
    <mergeCell ref="A45:A46"/>
    <mergeCell ref="B16:B17"/>
    <mergeCell ref="B18:B29"/>
    <mergeCell ref="B30:B38"/>
    <mergeCell ref="B39:B43"/>
    <mergeCell ref="C16:C17"/>
    <mergeCell ref="C18:C21"/>
    <mergeCell ref="C22:C24"/>
    <mergeCell ref="C25:C27"/>
    <mergeCell ref="C28:C29"/>
    <mergeCell ref="C30:C31"/>
    <mergeCell ref="C32:C34"/>
    <mergeCell ref="C35:C36"/>
    <mergeCell ref="C37:C38"/>
    <mergeCell ref="C39:C41"/>
    <mergeCell ref="C42:C43"/>
    <mergeCell ref="D7:D8"/>
    <mergeCell ref="D16:D17"/>
    <mergeCell ref="E7:E8"/>
    <mergeCell ref="E16:E17"/>
    <mergeCell ref="F7:F8"/>
    <mergeCell ref="F16:F17"/>
    <mergeCell ref="G7:G8"/>
    <mergeCell ref="G16:G17"/>
    <mergeCell ref="H7:H8"/>
    <mergeCell ref="H16:H17"/>
    <mergeCell ref="I7:I8"/>
    <mergeCell ref="I16:I17"/>
    <mergeCell ref="B7:C8"/>
  </mergeCells>
  <printOptions horizontalCentered="1" verticalCentered="1"/>
  <pageMargins left="0.393700787401575" right="0.393700787401575" top="0.393700787401575" bottom="0.393700787401575" header="0.511811023622047" footer="0.511811023622047"/>
  <pageSetup paperSize="9" scale="50" fitToWidth="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
  <sheetViews>
    <sheetView workbookViewId="0">
      <selection activeCell="H16" sqref="H16"/>
    </sheetView>
  </sheetViews>
  <sheetFormatPr defaultColWidth="9.02654867256637" defaultRowHeight="13.5" outlineLevelCol="3"/>
  <cols>
    <col min="1" max="1" width="9.02654867256637" style="1"/>
    <col min="2" max="2" width="13.4336283185841" style="1" customWidth="1"/>
    <col min="3" max="3" width="18.5309734513274" style="1" customWidth="1"/>
    <col min="4" max="4" width="22.6371681415929" style="1" customWidth="1"/>
    <col min="5" max="16384" width="9.02654867256637" style="1"/>
  </cols>
  <sheetData>
    <row r="1" ht="20.25" spans="1:4">
      <c r="A1" s="2" t="s">
        <v>101</v>
      </c>
      <c r="B1" s="2"/>
      <c r="C1" s="2"/>
      <c r="D1" s="2"/>
    </row>
    <row r="2" ht="21" spans="1:4">
      <c r="A2" s="29"/>
      <c r="D2" s="4" t="s">
        <v>102</v>
      </c>
    </row>
    <row r="3" spans="1:4">
      <c r="A3" s="5" t="s">
        <v>103</v>
      </c>
      <c r="B3" s="6" t="s">
        <v>104</v>
      </c>
      <c r="C3" s="6" t="s">
        <v>105</v>
      </c>
      <c r="D3" s="7" t="s">
        <v>106</v>
      </c>
    </row>
    <row r="4" spans="1:4">
      <c r="A4" s="8">
        <v>1</v>
      </c>
      <c r="B4" s="9" t="s">
        <v>107</v>
      </c>
      <c r="C4" s="30" t="s">
        <v>108</v>
      </c>
      <c r="D4" s="31">
        <v>701</v>
      </c>
    </row>
    <row r="5" spans="1:4">
      <c r="A5" s="8">
        <v>2</v>
      </c>
      <c r="B5" s="9" t="s">
        <v>107</v>
      </c>
      <c r="C5" s="30" t="s">
        <v>109</v>
      </c>
      <c r="D5" s="31">
        <v>163</v>
      </c>
    </row>
    <row r="6" ht="15" customHeight="1" spans="1:4">
      <c r="A6" s="32">
        <v>3</v>
      </c>
      <c r="B6" s="9" t="s">
        <v>110</v>
      </c>
      <c r="C6" s="33" t="s">
        <v>111</v>
      </c>
      <c r="D6" s="34">
        <v>20000</v>
      </c>
    </row>
    <row r="7" ht="15" customHeight="1" spans="1:4">
      <c r="A7" s="32">
        <v>4</v>
      </c>
      <c r="B7" s="9" t="s">
        <v>110</v>
      </c>
      <c r="C7" s="32"/>
      <c r="D7" s="34"/>
    </row>
    <row r="8" ht="15" customHeight="1" spans="1:4">
      <c r="A8" s="16" t="s">
        <v>112</v>
      </c>
      <c r="B8" s="16"/>
      <c r="C8" s="16"/>
      <c r="D8" s="35">
        <f>SUM(D4:D7)</f>
        <v>20864</v>
      </c>
    </row>
    <row r="11" spans="1:4">
      <c r="A11" s="19" t="s">
        <v>113</v>
      </c>
    </row>
    <row r="14" spans="1:4">
      <c r="D14" s="28">
        <f>D5+D4</f>
        <v>864</v>
      </c>
    </row>
  </sheetData>
  <mergeCells count="2">
    <mergeCell ref="A1:D1"/>
    <mergeCell ref="A8:C8"/>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3"/>
  <sheetViews>
    <sheetView workbookViewId="0">
      <selection activeCell="H16" sqref="H16"/>
    </sheetView>
  </sheetViews>
  <sheetFormatPr defaultColWidth="9.02654867256637" defaultRowHeight="13.5" outlineLevelCol="4"/>
  <cols>
    <col min="1" max="1" width="13.4778761061947" style="1" customWidth="1"/>
    <col min="2" max="2" width="20.1150442477876" style="1" customWidth="1"/>
    <col min="3" max="4" width="13.4336283185841" style="1" customWidth="1"/>
    <col min="5" max="5" width="37.9026548672566" style="1" customWidth="1"/>
    <col min="6" max="16384" width="9.02654867256637" style="1"/>
  </cols>
  <sheetData>
    <row r="1" ht="20.25" spans="1:5">
      <c r="A1" s="2" t="s">
        <v>114</v>
      </c>
      <c r="B1" s="2"/>
      <c r="C1" s="2"/>
      <c r="D1" s="2"/>
      <c r="E1" s="2"/>
    </row>
    <row r="2" ht="21" spans="1:5">
      <c r="A2" s="3"/>
      <c r="E2" s="4" t="s">
        <v>102</v>
      </c>
    </row>
    <row r="3" spans="1:5">
      <c r="A3" s="5" t="s">
        <v>103</v>
      </c>
      <c r="B3" s="6" t="s">
        <v>104</v>
      </c>
      <c r="C3" s="6" t="s">
        <v>105</v>
      </c>
      <c r="D3" s="6" t="s">
        <v>115</v>
      </c>
      <c r="E3" s="7" t="s">
        <v>116</v>
      </c>
    </row>
    <row r="4" spans="1:5">
      <c r="A4" s="8">
        <v>1</v>
      </c>
      <c r="B4" s="9" t="s">
        <v>107</v>
      </c>
      <c r="C4" s="10" t="s">
        <v>108</v>
      </c>
      <c r="D4" s="10">
        <v>645.956858</v>
      </c>
      <c r="E4" s="11" t="s">
        <v>117</v>
      </c>
    </row>
    <row r="5" spans="1:5">
      <c r="A5" s="8"/>
      <c r="B5" s="9" t="s">
        <v>107</v>
      </c>
      <c r="C5" s="12" t="s">
        <v>109</v>
      </c>
      <c r="D5" s="10">
        <v>163</v>
      </c>
      <c r="E5" s="11" t="s">
        <v>118</v>
      </c>
    </row>
    <row r="6" customHeight="1" spans="1:5">
      <c r="A6" s="13" t="s">
        <v>119</v>
      </c>
      <c r="B6" s="13"/>
      <c r="C6" s="13"/>
      <c r="D6" s="10">
        <f>SUM(D4:D5)</f>
        <v>808.956858</v>
      </c>
      <c r="E6" s="14"/>
    </row>
    <row r="7" spans="1:5">
      <c r="A7" s="8">
        <v>2</v>
      </c>
      <c r="B7" s="9" t="s">
        <v>110</v>
      </c>
      <c r="C7" s="10" t="s">
        <v>111</v>
      </c>
      <c r="D7" s="15">
        <v>20000</v>
      </c>
      <c r="E7" s="11" t="s">
        <v>120</v>
      </c>
    </row>
    <row r="8" spans="1:5">
      <c r="A8" s="8"/>
      <c r="B8" s="13"/>
      <c r="C8" s="12"/>
      <c r="D8" s="15"/>
      <c r="E8" s="11"/>
    </row>
    <row r="9" spans="1:5">
      <c r="A9" s="8"/>
      <c r="B9" s="13"/>
      <c r="C9" s="12"/>
      <c r="D9" s="15"/>
      <c r="E9" s="11"/>
    </row>
    <row r="10" customHeight="1" spans="1:5">
      <c r="A10" s="13" t="s">
        <v>119</v>
      </c>
      <c r="B10" s="13"/>
      <c r="C10" s="13"/>
      <c r="D10" s="15">
        <f>SUM(D7:D9)</f>
        <v>20000</v>
      </c>
      <c r="E10" s="14"/>
    </row>
    <row r="11" ht="15" customHeight="1" spans="1:5">
      <c r="A11" s="16" t="s">
        <v>112</v>
      </c>
      <c r="B11" s="16"/>
      <c r="C11" s="16"/>
      <c r="D11" s="17">
        <f>D10+D6</f>
        <v>20808.956858</v>
      </c>
      <c r="E11" s="18"/>
    </row>
    <row r="14" spans="1:5">
      <c r="A14" s="19" t="s">
        <v>121</v>
      </c>
    </row>
    <row r="16" spans="1:5">
      <c r="B16" s="20" t="s">
        <v>122</v>
      </c>
      <c r="C16" s="21" t="s">
        <v>123</v>
      </c>
      <c r="D16" s="21" t="s">
        <v>124</v>
      </c>
      <c r="E16" s="21" t="s">
        <v>125</v>
      </c>
    </row>
    <row r="17" spans="2:5">
      <c r="B17" s="22" t="s">
        <v>126</v>
      </c>
      <c r="C17" s="23">
        <v>12794.89</v>
      </c>
      <c r="D17" s="23">
        <v>34994.95</v>
      </c>
      <c r="E17" s="23">
        <v>65610</v>
      </c>
    </row>
    <row r="18" spans="2:5">
      <c r="B18" s="24" t="s">
        <v>127</v>
      </c>
      <c r="C18" s="23"/>
      <c r="D18" s="23">
        <v>20808.956858</v>
      </c>
      <c r="E18" s="25"/>
    </row>
    <row r="19" spans="2:5">
      <c r="B19" s="24" t="s">
        <v>128</v>
      </c>
      <c r="C19" s="26"/>
      <c r="D19" s="26">
        <f>D18/D17</f>
        <v>0.594627420756423</v>
      </c>
      <c r="E19" s="27"/>
    </row>
    <row r="23" spans="2:5">
      <c r="E23" s="28"/>
    </row>
  </sheetData>
  <mergeCells count="4">
    <mergeCell ref="A1:E1"/>
    <mergeCell ref="A6:C6"/>
    <mergeCell ref="A10:C10"/>
    <mergeCell ref="A11:C1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附件1</vt:lpstr>
      <vt:lpstr>表1-1资金到位情况表</vt:lpstr>
      <vt:lpstr>表1-2资金使用情况表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闫润</dc:creator>
  <cp:lastModifiedBy>玉</cp:lastModifiedBy>
  <dcterms:created xsi:type="dcterms:W3CDTF">2020-08-31T06:16:00Z</dcterms:created>
  <dcterms:modified xsi:type="dcterms:W3CDTF">2026-06-29T09:13:28Z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B4A7AB7798E44873B82F16336AA0CC0E_13</vt:lpwstr>
  </property>
  <property fmtid="{D5CDD505-2E9C-101B-9397-08002B2CF9AE}" pid="4" name="CalculationRule">
    <vt:i4>0</vt:i4>
  </property>
</Properties>
</file>