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45" windowHeight="8835" activeTab="3"/>
  </bookViews>
  <sheets>
    <sheet name="19收入" sheetId="1" r:id="rId1"/>
    <sheet name="19支出" sheetId="2" r:id="rId2"/>
    <sheet name="19基金收入" sheetId="3" r:id="rId3"/>
    <sheet name="19基金支出" sheetId="4" r:id="rId4"/>
  </sheets>
  <definedNames/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24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<sst xmlns="http://schemas.openxmlformats.org/spreadsheetml/2006/main" count="81" uniqueCount="69">
  <si>
    <t>收入项目</t>
  </si>
  <si>
    <t>财政总收入</t>
  </si>
  <si>
    <r>
      <t>1</t>
    </r>
    <r>
      <rPr>
        <sz val="12"/>
        <rFont val="宋体"/>
        <family val="0"/>
      </rPr>
      <t>、区本级财政收入</t>
    </r>
  </si>
  <si>
    <r>
      <t xml:space="preserve">                  </t>
    </r>
    <r>
      <rPr>
        <sz val="12"/>
        <rFont val="宋体"/>
        <family val="0"/>
      </rPr>
      <t>专项收入</t>
    </r>
  </si>
  <si>
    <r>
      <t xml:space="preserve">                  </t>
    </r>
    <r>
      <rPr>
        <sz val="12"/>
        <rFont val="宋体"/>
        <family val="0"/>
      </rPr>
      <t>其他收入</t>
    </r>
  </si>
  <si>
    <r>
      <t xml:space="preserve">      </t>
    </r>
    <r>
      <rPr>
        <sz val="12"/>
        <rFont val="宋体"/>
        <family val="0"/>
      </rPr>
      <t>其中：税收收入</t>
    </r>
  </si>
  <si>
    <t>单位:万元</t>
  </si>
  <si>
    <t>支出项目</t>
  </si>
  <si>
    <r>
      <t>2</t>
    </r>
    <r>
      <rPr>
        <sz val="12"/>
        <rFont val="宋体"/>
        <family val="0"/>
      </rPr>
      <t>、上级各项补助收入</t>
    </r>
  </si>
  <si>
    <t xml:space="preserve">    其中：上级专项补助</t>
  </si>
  <si>
    <r>
      <t xml:space="preserve">             </t>
    </r>
    <r>
      <rPr>
        <sz val="12"/>
        <rFont val="宋体"/>
        <family val="0"/>
      </rPr>
      <t>财力和转移支付补助</t>
    </r>
  </si>
  <si>
    <t>基金收入合计</t>
  </si>
  <si>
    <r>
      <t>基金支出合</t>
    </r>
    <r>
      <rPr>
        <sz val="12"/>
        <rFont val="宋体"/>
        <family val="0"/>
      </rPr>
      <t>计</t>
    </r>
  </si>
  <si>
    <t>一、当年支出</t>
  </si>
  <si>
    <t>二、结转下年支出</t>
  </si>
  <si>
    <t>一、上年结余收入</t>
  </si>
  <si>
    <t>二、基金本级收入</t>
  </si>
  <si>
    <r>
      <t>三、</t>
    </r>
    <r>
      <rPr>
        <sz val="12"/>
        <rFont val="宋体"/>
        <family val="0"/>
      </rPr>
      <t>基金补助收入</t>
    </r>
  </si>
  <si>
    <t>财政总支出</t>
  </si>
  <si>
    <t>一、一般公共服务</t>
  </si>
  <si>
    <t>公共财政预算支出合计</t>
  </si>
  <si>
    <t xml:space="preserve">       2、国有土地收益基金收入</t>
  </si>
  <si>
    <t xml:space="preserve">       3、农业土地开发资金收入</t>
  </si>
  <si>
    <r>
      <t xml:space="preserve">       4</t>
    </r>
    <r>
      <rPr>
        <sz val="12"/>
        <rFont val="宋体"/>
        <family val="0"/>
      </rPr>
      <t>、城市基础设施配套费收入</t>
    </r>
  </si>
  <si>
    <r>
      <t xml:space="preserve"> 其中：1</t>
    </r>
    <r>
      <rPr>
        <sz val="12"/>
        <rFont val="宋体"/>
        <family val="0"/>
      </rPr>
      <t>、国有土地使用权出让收入</t>
    </r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</si>
  <si>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</si>
  <si>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</si>
  <si>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</si>
  <si>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</si>
  <si>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</si>
  <si>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</si>
  <si>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</si>
  <si>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</si>
  <si>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</si>
  <si>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</si>
  <si>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</si>
  <si>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十六、住房保障支出</t>
  </si>
  <si>
    <t>十九、其他支出</t>
  </si>
  <si>
    <t>十七、粮油物资储备支出</t>
  </si>
  <si>
    <t>增加或减少</t>
  </si>
  <si>
    <t>4、调入资金</t>
  </si>
  <si>
    <t>5、债券转贷收入</t>
  </si>
  <si>
    <r>
      <t>四、专项债务转贷</t>
    </r>
    <r>
      <rPr>
        <sz val="12"/>
        <rFont val="宋体"/>
        <family val="0"/>
      </rPr>
      <t>收入</t>
    </r>
  </si>
  <si>
    <t>二、调出资金</t>
  </si>
  <si>
    <r>
      <t>2019</t>
    </r>
    <r>
      <rPr>
        <b/>
        <sz val="22"/>
        <rFont val="宋体"/>
        <family val="0"/>
      </rPr>
      <t>年财政预算收入情况表</t>
    </r>
  </si>
  <si>
    <r>
      <t>2019</t>
    </r>
    <r>
      <rPr>
        <sz val="12"/>
        <rFont val="宋体"/>
        <family val="0"/>
      </rPr>
      <t>年预算（草案）</t>
    </r>
  </si>
  <si>
    <r>
      <t>2019</t>
    </r>
    <r>
      <rPr>
        <sz val="12"/>
        <rFont val="宋体"/>
        <family val="0"/>
      </rPr>
      <t>年预算
调整报告</t>
    </r>
  </si>
  <si>
    <r>
      <t>2019</t>
    </r>
    <r>
      <rPr>
        <b/>
        <sz val="22"/>
        <rFont val="宋体"/>
        <family val="0"/>
      </rPr>
      <t>年财政预算支出情况表</t>
    </r>
  </si>
  <si>
    <r>
      <t>2019</t>
    </r>
    <r>
      <rPr>
        <b/>
        <sz val="22"/>
        <rFont val="宋体"/>
        <family val="0"/>
      </rPr>
      <t>年基金预算收入情况表</t>
    </r>
  </si>
  <si>
    <r>
      <t>2019</t>
    </r>
    <r>
      <rPr>
        <sz val="12"/>
        <rFont val="宋体"/>
        <family val="0"/>
      </rPr>
      <t>年预算
（草案）</t>
    </r>
  </si>
  <si>
    <r>
      <t>2019</t>
    </r>
    <r>
      <rPr>
        <sz val="12"/>
        <rFont val="宋体"/>
        <family val="0"/>
      </rPr>
      <t>年预算
调整报告</t>
    </r>
  </si>
  <si>
    <r>
      <t>2019</t>
    </r>
    <r>
      <rPr>
        <b/>
        <sz val="22"/>
        <rFont val="宋体"/>
        <family val="0"/>
      </rPr>
      <t>年基金预算支出情况表</t>
    </r>
  </si>
  <si>
    <r>
      <t>3、上年结转</t>
    </r>
    <r>
      <rPr>
        <sz val="12"/>
        <rFont val="宋体"/>
        <family val="0"/>
      </rPr>
      <t>收入</t>
    </r>
  </si>
  <si>
    <t>6、调入预算稳定调节基金</t>
  </si>
  <si>
    <t>债 务 还 本 支 出</t>
  </si>
  <si>
    <t>上  解  支  出</t>
  </si>
  <si>
    <t>结 转 下 年 支 出</t>
  </si>
  <si>
    <r>
      <rPr>
        <sz val="12"/>
        <rFont val="宋体"/>
        <family val="0"/>
      </rPr>
      <t>其中：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城乡社区事务</t>
    </r>
  </si>
  <si>
    <r>
      <t xml:space="preserve">            2</t>
    </r>
    <r>
      <rPr>
        <sz val="12"/>
        <rFont val="宋体"/>
        <family val="0"/>
      </rPr>
      <t>、其他支出</t>
    </r>
  </si>
  <si>
    <r>
      <t xml:space="preserve">            3</t>
    </r>
    <r>
      <rPr>
        <sz val="12"/>
        <rFont val="宋体"/>
        <family val="0"/>
      </rPr>
      <t>、债务付息支出</t>
    </r>
  </si>
  <si>
    <r>
      <t xml:space="preserve">            4</t>
    </r>
    <r>
      <rPr>
        <sz val="12"/>
        <rFont val="宋体"/>
        <family val="0"/>
      </rPr>
      <t>、债务发行费用支出</t>
    </r>
  </si>
  <si>
    <t>六、文化旅游体育与传媒支出</t>
  </si>
  <si>
    <t>八、卫生健康支出</t>
  </si>
  <si>
    <t>十五、自然资源海洋气象等支出</t>
  </si>
  <si>
    <t>十八、灾害防治及应急管理支出</t>
  </si>
  <si>
    <t>二十、债务付息支出</t>
  </si>
  <si>
    <t>二十一、债务发行费用支出</t>
  </si>
  <si>
    <t>补充预算稳定调节基金</t>
  </si>
  <si>
    <r>
      <t xml:space="preserve">       5</t>
    </r>
    <r>
      <rPr>
        <sz val="12"/>
        <rFont val="宋体"/>
        <family val="0"/>
      </rPr>
      <t>、彩票销售机构费用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</si>
</sst>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"/>
    <numFmt numFmtId="186" formatCode="0.00_);[Red]\(0.00\)"/>
    <numFmt numFmtId="187" formatCode="0.00_ "/>
    <numFmt numFmtId="188" formatCode="0.000_ "/>
    <numFmt numFmtId="189" formatCode="_ * #,##0.0_ ;_ * \-#,##0.0_ ;_ * &quot;-&quot;??_ ;_ @_ "/>
    <numFmt numFmtId="190" formatCode="_ * #,##0_ ;_ * \-#,##0_ ;_ * &quot;-&quot;??_ ;_ @_ "/>
    <numFmt numFmtId="191" formatCode="0.0_ "/>
    <numFmt numFmtId="192" formatCode="0_ "/>
    <numFmt numFmtId="193" formatCode="_ * #,##0.000_ ;_ * \-#,##0.000_ ;_ * &quot;-&quot;??_ ;_ @_ "/>
    <numFmt numFmtId="194" formatCode="_ * #,##0.0000_ ;_ * \-#,##0.0000_ ;_ * &quot;-&quot;??_ ;_ @_ "/>
    <numFmt numFmtId="195" formatCode="_ * #,##0.00000_ ;_ * \-#,##0.00000_ ;_ * &quot;-&quot;??_ ;_ @_ "/>
    <numFmt numFmtId="196" formatCode="_ * #,##0.000000_ ;_ * \-#,##0.000000_ ;_ * &quot;-&quot;??_ ;_ @_ "/>
    <numFmt numFmtId="197" formatCode="_ * #,##0.000_ ;_ * \-#,##0.000_ ;_ * &quot;-&quot;???_ ;_ @_ "/>
    <numFmt numFmtId="198" formatCode="#,##0.00_ "/>
    <numFmt numFmtId="199" formatCode="#,##0_ "/>
  </numFmts>
  <fonts count="4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35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9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0" fillId="36" borderId="15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41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3">
    <xf numFmtId="0" fontId="0" fillId="0" borderId="0" xfId="0" applyAlignment="1">
      <alignment/>
    </xf>
    <xf numFmtId="190" fontId="0" fillId="0" borderId="19" xfId="259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190" fontId="0" fillId="0" borderId="19" xfId="259" applyNumberFormat="1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190" fontId="0" fillId="0" borderId="19" xfId="259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90" fontId="0" fillId="0" borderId="19" xfId="259" applyNumberFormat="1" applyFont="1" applyBorder="1" applyAlignment="1">
      <alignment vertical="center"/>
    </xf>
    <xf numFmtId="190" fontId="5" fillId="0" borderId="19" xfId="259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190" fontId="0" fillId="0" borderId="19" xfId="0" applyNumberFormat="1" applyBorder="1" applyAlignment="1">
      <alignment vertical="center"/>
    </xf>
    <xf numFmtId="190" fontId="0" fillId="0" borderId="19" xfId="259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90" fontId="5" fillId="0" borderId="19" xfId="259" applyNumberFormat="1" applyFont="1" applyBorder="1" applyAlignment="1">
      <alignment vertical="center"/>
    </xf>
    <xf numFmtId="190" fontId="6" fillId="0" borderId="19" xfId="259" applyNumberFormat="1" applyFont="1" applyFill="1" applyBorder="1" applyAlignment="1">
      <alignment vertical="center"/>
    </xf>
    <xf numFmtId="190" fontId="7" fillId="0" borderId="19" xfId="259" applyNumberFormat="1" applyFont="1" applyFill="1" applyBorder="1" applyAlignment="1">
      <alignment vertical="center"/>
    </xf>
    <xf numFmtId="190" fontId="4" fillId="0" borderId="19" xfId="266" applyNumberFormat="1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90" fontId="6" fillId="0" borderId="19" xfId="276" applyNumberFormat="1" applyFont="1" applyFill="1" applyBorder="1" applyAlignment="1">
      <alignment vertical="center"/>
    </xf>
    <xf numFmtId="190" fontId="4" fillId="0" borderId="19" xfId="271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9" xfId="193" applyFont="1" applyFill="1" applyBorder="1" applyAlignment="1">
      <alignment horizontal="center" vertical="center"/>
      <protection/>
    </xf>
    <xf numFmtId="190" fontId="5" fillId="0" borderId="19" xfId="262" applyNumberFormat="1" applyFont="1" applyBorder="1" applyAlignment="1">
      <alignment vertical="center"/>
    </xf>
    <xf numFmtId="0" fontId="4" fillId="0" borderId="19" xfId="193" applyFont="1" applyBorder="1" applyAlignment="1">
      <alignment horizontal="left" vertical="center" indent="1"/>
      <protection/>
    </xf>
    <xf numFmtId="190" fontId="0" fillId="0" borderId="19" xfId="262" applyNumberFormat="1" applyFont="1" applyBorder="1" applyAlignment="1">
      <alignment vertical="center"/>
    </xf>
    <xf numFmtId="190" fontId="0" fillId="0" borderId="19" xfId="275" applyNumberFormat="1" applyFont="1" applyBorder="1" applyAlignment="1">
      <alignment vertical="center"/>
    </xf>
    <xf numFmtId="190" fontId="5" fillId="0" borderId="19" xfId="259" applyNumberFormat="1" applyFont="1" applyBorder="1" applyAlignment="1">
      <alignment vertical="center"/>
    </xf>
    <xf numFmtId="190" fontId="0" fillId="0" borderId="19" xfId="259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3 2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3" xfId="33"/>
    <cellStyle name="20% - 强调文字颜色 3 2 3 2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3 2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3" xfId="47"/>
    <cellStyle name="20% - 强调文字颜色 5 2 3 2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3" xfId="54"/>
    <cellStyle name="20% - 强调文字颜色 6 2 3 2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3" xfId="61"/>
    <cellStyle name="40% - 强调文字颜色 1 2 3 2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3" xfId="68"/>
    <cellStyle name="40% - 强调文字颜色 2 2 3 2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3" xfId="75"/>
    <cellStyle name="40% - 强调文字颜色 3 2 3 2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3" xfId="82"/>
    <cellStyle name="40% - 强调文字颜色 4 2 3 2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3" xfId="89"/>
    <cellStyle name="40% - 强调文字颜色 5 2 3 2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3" xfId="96"/>
    <cellStyle name="40% - 强调文字颜色 6 2 3 2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3" xfId="103"/>
    <cellStyle name="60% - 强调文字颜色 1 2 3 2" xfId="104"/>
    <cellStyle name="60% - 强调文字颜色 1 2 4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3" xfId="110"/>
    <cellStyle name="60% - 强调文字颜色 2 2 3 2" xfId="111"/>
    <cellStyle name="60% - 强调文字颜色 2 2 4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3" xfId="117"/>
    <cellStyle name="60% - 强调文字颜色 3 2 3 2" xfId="118"/>
    <cellStyle name="60% - 强调文字颜色 3 2 4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3" xfId="124"/>
    <cellStyle name="60% - 强调文字颜色 4 2 3 2" xfId="125"/>
    <cellStyle name="60% - 强调文字颜色 4 2 4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3" xfId="131"/>
    <cellStyle name="60% - 强调文字颜色 5 2 3 2" xfId="132"/>
    <cellStyle name="60% - 强调文字颜色 5 2 4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3" xfId="138"/>
    <cellStyle name="60% - 强调文字颜色 6 2 3 2" xfId="139"/>
    <cellStyle name="60% - 强调文字颜色 6 2 4" xfId="140"/>
    <cellStyle name="Percent" xfId="141"/>
    <cellStyle name="百分比 2" xfId="142"/>
    <cellStyle name="标题" xfId="143"/>
    <cellStyle name="标题 1" xfId="144"/>
    <cellStyle name="标题 1 2" xfId="145"/>
    <cellStyle name="标题 1 2 2" xfId="146"/>
    <cellStyle name="标题 1 2 2 2" xfId="147"/>
    <cellStyle name="标题 1 2 3" xfId="148"/>
    <cellStyle name="标题 1 2 3 2" xfId="149"/>
    <cellStyle name="标题 1 2 4" xfId="150"/>
    <cellStyle name="标题 2" xfId="151"/>
    <cellStyle name="标题 2 2" xfId="152"/>
    <cellStyle name="标题 2 2 2" xfId="153"/>
    <cellStyle name="标题 2 2 2 2" xfId="154"/>
    <cellStyle name="标题 2 2 3" xfId="155"/>
    <cellStyle name="标题 2 2 3 2" xfId="156"/>
    <cellStyle name="标题 2 2 4" xfId="157"/>
    <cellStyle name="标题 3" xfId="158"/>
    <cellStyle name="标题 3 2" xfId="159"/>
    <cellStyle name="标题 3 2 2" xfId="160"/>
    <cellStyle name="标题 3 2 2 2" xfId="161"/>
    <cellStyle name="标题 3 2 3" xfId="162"/>
    <cellStyle name="标题 3 2 3 2" xfId="163"/>
    <cellStyle name="标题 3 2 4" xfId="164"/>
    <cellStyle name="标题 4" xfId="165"/>
    <cellStyle name="标题 4 2" xfId="166"/>
    <cellStyle name="标题 4 2 2" xfId="167"/>
    <cellStyle name="标题 4 2 2 2" xfId="168"/>
    <cellStyle name="标题 4 2 3" xfId="169"/>
    <cellStyle name="标题 4 2 3 2" xfId="170"/>
    <cellStyle name="标题 4 2 4" xfId="171"/>
    <cellStyle name="标题 5" xfId="172"/>
    <cellStyle name="标题 5 2" xfId="173"/>
    <cellStyle name="标题 5 2 2" xfId="174"/>
    <cellStyle name="标题 5 3" xfId="175"/>
    <cellStyle name="标题 5 3 2" xfId="176"/>
    <cellStyle name="标题 5 4" xfId="177"/>
    <cellStyle name="差" xfId="178"/>
    <cellStyle name="差 2" xfId="179"/>
    <cellStyle name="差 2 2" xfId="180"/>
    <cellStyle name="差 2 2 2" xfId="181"/>
    <cellStyle name="差 2 3" xfId="182"/>
    <cellStyle name="差 2 3 2" xfId="183"/>
    <cellStyle name="差 2 4" xfId="184"/>
    <cellStyle name="常规 2" xfId="185"/>
    <cellStyle name="常规 2 2" xfId="186"/>
    <cellStyle name="常规 2 2 2" xfId="187"/>
    <cellStyle name="常规 2 3" xfId="188"/>
    <cellStyle name="常规 2 3 2" xfId="189"/>
    <cellStyle name="常规 2 4" xfId="190"/>
    <cellStyle name="常规 3" xfId="191"/>
    <cellStyle name="常规 3 2" xfId="192"/>
    <cellStyle name="常规 3 2 2" xfId="193"/>
    <cellStyle name="常规 3 3" xfId="194"/>
    <cellStyle name="常规 3 3 2" xfId="195"/>
    <cellStyle name="常规 3 4" xfId="196"/>
    <cellStyle name="常规 4" xfId="197"/>
    <cellStyle name="常规 4 2" xfId="198"/>
    <cellStyle name="常规 4 2 2" xfId="199"/>
    <cellStyle name="常规 4 3" xfId="200"/>
    <cellStyle name="常规 4 3 2" xfId="201"/>
    <cellStyle name="常规 4 4" xfId="202"/>
    <cellStyle name="常规 5" xfId="203"/>
    <cellStyle name="常规 5 2" xfId="204"/>
    <cellStyle name="常规 6" xfId="205"/>
    <cellStyle name="常规 6 2" xfId="206"/>
    <cellStyle name="常规 7" xfId="207"/>
    <cellStyle name="好" xfId="208"/>
    <cellStyle name="好 2" xfId="209"/>
    <cellStyle name="好 2 2" xfId="210"/>
    <cellStyle name="好 2 2 2" xfId="211"/>
    <cellStyle name="好 2 3" xfId="212"/>
    <cellStyle name="好 2 3 2" xfId="213"/>
    <cellStyle name="好 2 4" xfId="214"/>
    <cellStyle name="汇总" xfId="215"/>
    <cellStyle name="汇总 2" xfId="216"/>
    <cellStyle name="汇总 2 2" xfId="217"/>
    <cellStyle name="汇总 2 2 2" xfId="218"/>
    <cellStyle name="汇总 2 3" xfId="219"/>
    <cellStyle name="汇总 2 3 2" xfId="220"/>
    <cellStyle name="汇总 2 4" xfId="221"/>
    <cellStyle name="Currency" xfId="222"/>
    <cellStyle name="Currency [0]" xfId="223"/>
    <cellStyle name="计算" xfId="224"/>
    <cellStyle name="计算 2" xfId="225"/>
    <cellStyle name="计算 2 2" xfId="226"/>
    <cellStyle name="计算 2 2 2" xfId="227"/>
    <cellStyle name="计算 2 3" xfId="228"/>
    <cellStyle name="计算 2 3 2" xfId="229"/>
    <cellStyle name="计算 2 4" xfId="230"/>
    <cellStyle name="检查单元格" xfId="231"/>
    <cellStyle name="检查单元格 2" xfId="232"/>
    <cellStyle name="检查单元格 2 2" xfId="233"/>
    <cellStyle name="检查单元格 2 2 2" xfId="234"/>
    <cellStyle name="检查单元格 2 3" xfId="235"/>
    <cellStyle name="检查单元格 2 3 2" xfId="236"/>
    <cellStyle name="检查单元格 2 4" xfId="237"/>
    <cellStyle name="解释性文本" xfId="238"/>
    <cellStyle name="解释性文本 2" xfId="239"/>
    <cellStyle name="解释性文本 2 2" xfId="240"/>
    <cellStyle name="解释性文本 2 2 2" xfId="241"/>
    <cellStyle name="解释性文本 2 3" xfId="242"/>
    <cellStyle name="解释性文本 2 3 2" xfId="243"/>
    <cellStyle name="解释性文本 2 4" xfId="244"/>
    <cellStyle name="警告文本" xfId="245"/>
    <cellStyle name="警告文本 2" xfId="246"/>
    <cellStyle name="警告文本 2 2" xfId="247"/>
    <cellStyle name="警告文本 2 2 2" xfId="248"/>
    <cellStyle name="警告文本 2 3" xfId="249"/>
    <cellStyle name="警告文本 2 3 2" xfId="250"/>
    <cellStyle name="警告文本 2 4" xfId="251"/>
    <cellStyle name="链接单元格" xfId="252"/>
    <cellStyle name="链接单元格 2" xfId="253"/>
    <cellStyle name="链接单元格 2 2" xfId="254"/>
    <cellStyle name="链接单元格 2 2 2" xfId="255"/>
    <cellStyle name="链接单元格 2 3" xfId="256"/>
    <cellStyle name="链接单元格 2 3 2" xfId="257"/>
    <cellStyle name="链接单元格 2 4" xfId="258"/>
    <cellStyle name="Comma" xfId="259"/>
    <cellStyle name="千位分隔 2" xfId="260"/>
    <cellStyle name="千位分隔 2 2" xfId="261"/>
    <cellStyle name="千位分隔 2 2 2" xfId="262"/>
    <cellStyle name="千位分隔 2 3" xfId="263"/>
    <cellStyle name="千位分隔 2 3 2" xfId="264"/>
    <cellStyle name="千位分隔 2 4" xfId="265"/>
    <cellStyle name="千位分隔 3" xfId="266"/>
    <cellStyle name="千位分隔 3 2" xfId="267"/>
    <cellStyle name="千位分隔 3 2 2" xfId="268"/>
    <cellStyle name="千位分隔 3 3" xfId="269"/>
    <cellStyle name="千位分隔 3 3 2" xfId="270"/>
    <cellStyle name="千位分隔 3 4" xfId="271"/>
    <cellStyle name="千位分隔 4" xfId="272"/>
    <cellStyle name="千位分隔 4 2" xfId="273"/>
    <cellStyle name="千位分隔 5" xfId="274"/>
    <cellStyle name="千位分隔 5 2" xfId="275"/>
    <cellStyle name="千位分隔 6" xfId="276"/>
    <cellStyle name="Comma [0]" xfId="277"/>
    <cellStyle name="强调文字颜色 1" xfId="278"/>
    <cellStyle name="强调文字颜色 1 2" xfId="279"/>
    <cellStyle name="强调文字颜色 1 2 2" xfId="280"/>
    <cellStyle name="强调文字颜色 1 2 2 2" xfId="281"/>
    <cellStyle name="强调文字颜色 1 2 3" xfId="282"/>
    <cellStyle name="强调文字颜色 1 2 3 2" xfId="283"/>
    <cellStyle name="强调文字颜色 1 2 4" xfId="284"/>
    <cellStyle name="强调文字颜色 2" xfId="285"/>
    <cellStyle name="强调文字颜色 2 2" xfId="286"/>
    <cellStyle name="强调文字颜色 2 2 2" xfId="287"/>
    <cellStyle name="强调文字颜色 2 2 2 2" xfId="288"/>
    <cellStyle name="强调文字颜色 2 2 3" xfId="289"/>
    <cellStyle name="强调文字颜色 2 2 3 2" xfId="290"/>
    <cellStyle name="强调文字颜色 2 2 4" xfId="291"/>
    <cellStyle name="强调文字颜色 3" xfId="292"/>
    <cellStyle name="强调文字颜色 3 2" xfId="293"/>
    <cellStyle name="强调文字颜色 3 2 2" xfId="294"/>
    <cellStyle name="强调文字颜色 3 2 2 2" xfId="295"/>
    <cellStyle name="强调文字颜色 3 2 3" xfId="296"/>
    <cellStyle name="强调文字颜色 3 2 3 2" xfId="297"/>
    <cellStyle name="强调文字颜色 3 2 4" xfId="298"/>
    <cellStyle name="强调文字颜色 4" xfId="299"/>
    <cellStyle name="强调文字颜色 4 2" xfId="300"/>
    <cellStyle name="强调文字颜色 4 2 2" xfId="301"/>
    <cellStyle name="强调文字颜色 4 2 2 2" xfId="302"/>
    <cellStyle name="强调文字颜色 4 2 3" xfId="303"/>
    <cellStyle name="强调文字颜色 4 2 3 2" xfId="304"/>
    <cellStyle name="强调文字颜色 4 2 4" xfId="305"/>
    <cellStyle name="强调文字颜色 5" xfId="306"/>
    <cellStyle name="强调文字颜色 5 2" xfId="307"/>
    <cellStyle name="强调文字颜色 5 2 2" xfId="308"/>
    <cellStyle name="强调文字颜色 5 2 2 2" xfId="309"/>
    <cellStyle name="强调文字颜色 5 2 3" xfId="310"/>
    <cellStyle name="强调文字颜色 5 2 3 2" xfId="311"/>
    <cellStyle name="强调文字颜色 5 2 4" xfId="312"/>
    <cellStyle name="强调文字颜色 6" xfId="313"/>
    <cellStyle name="强调文字颜色 6 2" xfId="314"/>
    <cellStyle name="强调文字颜色 6 2 2" xfId="315"/>
    <cellStyle name="强调文字颜色 6 2 2 2" xfId="316"/>
    <cellStyle name="强调文字颜色 6 2 3" xfId="317"/>
    <cellStyle name="强调文字颜色 6 2 3 2" xfId="318"/>
    <cellStyle name="强调文字颜色 6 2 4" xfId="319"/>
    <cellStyle name="适中" xfId="320"/>
    <cellStyle name="适中 2" xfId="321"/>
    <cellStyle name="适中 2 2" xfId="322"/>
    <cellStyle name="适中 2 2 2" xfId="323"/>
    <cellStyle name="适中 2 3" xfId="324"/>
    <cellStyle name="适中 2 3 2" xfId="325"/>
    <cellStyle name="适中 2 4" xfId="326"/>
    <cellStyle name="输出" xfId="327"/>
    <cellStyle name="输出 2" xfId="328"/>
    <cellStyle name="输出 2 2" xfId="329"/>
    <cellStyle name="输出 2 2 2" xfId="330"/>
    <cellStyle name="输出 2 3" xfId="331"/>
    <cellStyle name="输出 2 3 2" xfId="332"/>
    <cellStyle name="输出 2 4" xfId="333"/>
    <cellStyle name="输入" xfId="334"/>
    <cellStyle name="输入 2" xfId="335"/>
    <cellStyle name="输入 2 2" xfId="336"/>
    <cellStyle name="输入 2 2 2" xfId="337"/>
    <cellStyle name="输入 2 3" xfId="338"/>
    <cellStyle name="输入 2 3 2" xfId="339"/>
    <cellStyle name="输入 2 4" xfId="340"/>
    <cellStyle name="注释" xfId="341"/>
    <cellStyle name="注释 2" xfId="342"/>
    <cellStyle name="注释 2 2" xfId="343"/>
    <cellStyle name="注释 2 2 2" xfId="344"/>
    <cellStyle name="注释 2 3" xfId="345"/>
    <cellStyle name="注释 2 3 2" xfId="346"/>
    <cellStyle name="注释 2 4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29.25390625" style="0" customWidth="1"/>
    <col min="2" max="2" width="13.625" style="0" customWidth="1"/>
    <col min="3" max="3" width="15.125" style="0" customWidth="1"/>
    <col min="4" max="4" width="14.50390625" style="0" customWidth="1"/>
  </cols>
  <sheetData>
    <row r="1" ht="28.5" customHeight="1"/>
    <row r="2" spans="1:4" ht="34.5" customHeight="1">
      <c r="A2" s="36" t="s">
        <v>44</v>
      </c>
      <c r="B2" s="36"/>
      <c r="C2" s="36"/>
      <c r="D2" s="36"/>
    </row>
    <row r="3" ht="34.5" customHeight="1">
      <c r="D3" s="3" t="s">
        <v>6</v>
      </c>
    </row>
    <row r="4" spans="1:4" ht="30" customHeight="1">
      <c r="A4" s="37" t="s">
        <v>0</v>
      </c>
      <c r="B4" s="39" t="s">
        <v>45</v>
      </c>
      <c r="C4" s="39" t="s">
        <v>46</v>
      </c>
      <c r="D4" s="41" t="s">
        <v>39</v>
      </c>
    </row>
    <row r="5" spans="1:4" ht="30" customHeight="1">
      <c r="A5" s="38"/>
      <c r="B5" s="40"/>
      <c r="C5" s="40"/>
      <c r="D5" s="40"/>
    </row>
    <row r="6" spans="1:4" ht="30" customHeight="1">
      <c r="A6" s="24" t="s">
        <v>1</v>
      </c>
      <c r="B6" s="18">
        <f>B7+B11+B14+B15+B16+B17</f>
        <v>379500</v>
      </c>
      <c r="C6" s="18">
        <f>C7+C11+C14+C15+C16+C17</f>
        <v>443557</v>
      </c>
      <c r="D6" s="18">
        <f>C6-B6</f>
        <v>64057</v>
      </c>
    </row>
    <row r="7" spans="1:4" ht="30" customHeight="1">
      <c r="A7" s="25" t="s">
        <v>2</v>
      </c>
      <c r="B7" s="18">
        <f>B8+B9+B10</f>
        <v>45000</v>
      </c>
      <c r="C7" s="18">
        <f>C8+C9+C10</f>
        <v>50000</v>
      </c>
      <c r="D7" s="18">
        <f aca="true" t="shared" si="0" ref="D7:D17">C7-B7</f>
        <v>5000</v>
      </c>
    </row>
    <row r="8" spans="1:4" ht="30" customHeight="1">
      <c r="A8" s="25" t="s">
        <v>5</v>
      </c>
      <c r="B8" s="18">
        <v>30000</v>
      </c>
      <c r="C8" s="18">
        <v>37500</v>
      </c>
      <c r="D8" s="18">
        <f t="shared" si="0"/>
        <v>7500</v>
      </c>
    </row>
    <row r="9" spans="1:4" ht="30" customHeight="1">
      <c r="A9" s="25" t="s">
        <v>3</v>
      </c>
      <c r="B9" s="18">
        <v>3500</v>
      </c>
      <c r="C9" s="18">
        <v>5000</v>
      </c>
      <c r="D9" s="18">
        <f t="shared" si="0"/>
        <v>1500</v>
      </c>
    </row>
    <row r="10" spans="1:4" ht="30" customHeight="1">
      <c r="A10" s="25" t="s">
        <v>4</v>
      </c>
      <c r="B10" s="18">
        <v>11500</v>
      </c>
      <c r="C10" s="18">
        <v>7500</v>
      </c>
      <c r="D10" s="18">
        <f t="shared" si="0"/>
        <v>-4000</v>
      </c>
    </row>
    <row r="11" spans="1:4" ht="30" customHeight="1">
      <c r="A11" s="25" t="s">
        <v>8</v>
      </c>
      <c r="B11" s="18">
        <f>B12+B13</f>
        <v>283000</v>
      </c>
      <c r="C11" s="18">
        <f>C12+C13</f>
        <v>285500</v>
      </c>
      <c r="D11" s="18">
        <f t="shared" si="0"/>
        <v>2500</v>
      </c>
    </row>
    <row r="12" spans="1:4" ht="30" customHeight="1">
      <c r="A12" s="25" t="s">
        <v>9</v>
      </c>
      <c r="B12" s="18">
        <v>165000</v>
      </c>
      <c r="C12" s="12">
        <v>67000</v>
      </c>
      <c r="D12" s="18">
        <f t="shared" si="0"/>
        <v>-98000</v>
      </c>
    </row>
    <row r="13" spans="1:4" ht="30" customHeight="1">
      <c r="A13" s="25" t="s">
        <v>10</v>
      </c>
      <c r="B13" s="18">
        <v>118000</v>
      </c>
      <c r="C13" s="18">
        <v>218500</v>
      </c>
      <c r="D13" s="18">
        <f t="shared" si="0"/>
        <v>100500</v>
      </c>
    </row>
    <row r="14" spans="1:4" ht="30" customHeight="1">
      <c r="A14" s="24" t="s">
        <v>52</v>
      </c>
      <c r="B14" s="18">
        <v>41500</v>
      </c>
      <c r="C14" s="18">
        <v>22922</v>
      </c>
      <c r="D14" s="18">
        <f t="shared" si="0"/>
        <v>-18578</v>
      </c>
    </row>
    <row r="15" spans="1:4" ht="30" customHeight="1">
      <c r="A15" s="13" t="s">
        <v>40</v>
      </c>
      <c r="B15" s="18">
        <v>10000</v>
      </c>
      <c r="C15" s="1">
        <v>45000</v>
      </c>
      <c r="D15" s="18">
        <f t="shared" si="0"/>
        <v>35000</v>
      </c>
    </row>
    <row r="16" spans="1:4" ht="30" customHeight="1">
      <c r="A16" s="13" t="s">
        <v>41</v>
      </c>
      <c r="B16" s="18"/>
      <c r="C16" s="1">
        <v>7986</v>
      </c>
      <c r="D16" s="18">
        <f t="shared" si="0"/>
        <v>7986</v>
      </c>
    </row>
    <row r="17" spans="1:4" ht="30" customHeight="1">
      <c r="A17" s="11" t="s">
        <v>53</v>
      </c>
      <c r="B17" s="1"/>
      <c r="C17" s="1">
        <v>32149</v>
      </c>
      <c r="D17" s="18">
        <f t="shared" si="0"/>
        <v>32149</v>
      </c>
    </row>
  </sheetData>
  <sheetProtection/>
  <mergeCells count="5">
    <mergeCell ref="A2:D2"/>
    <mergeCell ref="A4:A5"/>
    <mergeCell ref="C4:C5"/>
    <mergeCell ref="B4:B5"/>
    <mergeCell ref="D4:D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D26" sqref="D26"/>
    </sheetView>
  </sheetViews>
  <sheetFormatPr defaultColWidth="9.00390625" defaultRowHeight="14.25"/>
  <cols>
    <col min="1" max="1" width="32.875" style="0" customWidth="1"/>
    <col min="2" max="2" width="13.375" style="0" customWidth="1"/>
    <col min="3" max="3" width="13.625" style="0" customWidth="1"/>
    <col min="4" max="4" width="14.625" style="0" customWidth="1"/>
    <col min="6" max="6" width="16.125" style="0" bestFit="1" customWidth="1"/>
  </cols>
  <sheetData>
    <row r="1" ht="27" customHeight="1"/>
    <row r="2" spans="1:4" ht="27">
      <c r="A2" s="36" t="s">
        <v>47</v>
      </c>
      <c r="B2" s="36"/>
      <c r="C2" s="36"/>
      <c r="D2" s="36"/>
    </row>
    <row r="3" ht="19.5" customHeight="1">
      <c r="D3" s="3" t="s">
        <v>6</v>
      </c>
    </row>
    <row r="4" spans="1:4" ht="19.5" customHeight="1">
      <c r="A4" s="37" t="s">
        <v>7</v>
      </c>
      <c r="B4" s="39" t="s">
        <v>45</v>
      </c>
      <c r="C4" s="39" t="s">
        <v>46</v>
      </c>
      <c r="D4" s="41" t="s">
        <v>39</v>
      </c>
    </row>
    <row r="5" spans="1:4" ht="19.5" customHeight="1">
      <c r="A5" s="38"/>
      <c r="B5" s="40"/>
      <c r="C5" s="40"/>
      <c r="D5" s="40"/>
    </row>
    <row r="6" spans="1:4" ht="21.75" customHeight="1">
      <c r="A6" s="19" t="s">
        <v>18</v>
      </c>
      <c r="B6" s="20">
        <f>B7+B30+B31+B32+B29</f>
        <v>379500</v>
      </c>
      <c r="C6" s="20">
        <f>C7+C30+C31+C32+C29</f>
        <v>443557</v>
      </c>
      <c r="D6" s="20">
        <f>D7+D30+D31+D32+D29</f>
        <v>64057</v>
      </c>
    </row>
    <row r="7" spans="1:4" ht="21.75" customHeight="1">
      <c r="A7" s="9" t="s">
        <v>20</v>
      </c>
      <c r="B7" s="22">
        <f>SUM(B8:B28)</f>
        <v>351064</v>
      </c>
      <c r="C7" s="22">
        <f>SUM(C8:C28)</f>
        <v>378566</v>
      </c>
      <c r="D7" s="34">
        <f aca="true" t="shared" si="0" ref="D7:D32">C7-B7</f>
        <v>27502</v>
      </c>
    </row>
    <row r="8" spans="1:4" ht="21.75" customHeight="1">
      <c r="A8" s="7" t="s">
        <v>19</v>
      </c>
      <c r="B8" s="26">
        <v>25500</v>
      </c>
      <c r="C8" s="21">
        <v>27198</v>
      </c>
      <c r="D8" s="14">
        <f t="shared" si="0"/>
        <v>1698</v>
      </c>
    </row>
    <row r="9" spans="1:4" ht="21.75" customHeight="1">
      <c r="A9" s="7" t="s">
        <v>25</v>
      </c>
      <c r="B9" s="27">
        <v>100</v>
      </c>
      <c r="C9" s="23">
        <v>100</v>
      </c>
      <c r="D9" s="14">
        <f t="shared" si="0"/>
        <v>0</v>
      </c>
    </row>
    <row r="10" spans="1:4" ht="21.75" customHeight="1">
      <c r="A10" s="7" t="s">
        <v>26</v>
      </c>
      <c r="B10" s="27">
        <v>2800</v>
      </c>
      <c r="C10" s="23">
        <v>3515</v>
      </c>
      <c r="D10" s="14">
        <f t="shared" si="0"/>
        <v>715</v>
      </c>
    </row>
    <row r="11" spans="1:4" ht="21.75" customHeight="1">
      <c r="A11" s="7" t="s">
        <v>27</v>
      </c>
      <c r="B11" s="27">
        <v>73000</v>
      </c>
      <c r="C11" s="23">
        <v>78202</v>
      </c>
      <c r="D11" s="14">
        <f t="shared" si="0"/>
        <v>5202</v>
      </c>
    </row>
    <row r="12" spans="1:4" ht="21.75" customHeight="1">
      <c r="A12" s="7" t="s">
        <v>28</v>
      </c>
      <c r="B12" s="27">
        <v>350</v>
      </c>
      <c r="C12" s="23">
        <v>1208</v>
      </c>
      <c r="D12" s="14">
        <f t="shared" si="0"/>
        <v>858</v>
      </c>
    </row>
    <row r="13" spans="1:4" ht="21.75" customHeight="1">
      <c r="A13" s="28" t="s">
        <v>61</v>
      </c>
      <c r="B13" s="27">
        <v>3540</v>
      </c>
      <c r="C13" s="23">
        <v>4450</v>
      </c>
      <c r="D13" s="14">
        <f t="shared" si="0"/>
        <v>910</v>
      </c>
    </row>
    <row r="14" spans="1:4" ht="21.75" customHeight="1">
      <c r="A14" s="8" t="s">
        <v>29</v>
      </c>
      <c r="B14" s="27">
        <v>41320</v>
      </c>
      <c r="C14" s="23">
        <v>44413</v>
      </c>
      <c r="D14" s="14">
        <f t="shared" si="0"/>
        <v>3093</v>
      </c>
    </row>
    <row r="15" spans="1:4" ht="21.75" customHeight="1">
      <c r="A15" s="28" t="s">
        <v>62</v>
      </c>
      <c r="B15" s="27">
        <v>35680</v>
      </c>
      <c r="C15" s="23">
        <v>34848</v>
      </c>
      <c r="D15" s="14">
        <f t="shared" si="0"/>
        <v>-832</v>
      </c>
    </row>
    <row r="16" spans="1:4" ht="21.75" customHeight="1">
      <c r="A16" s="8" t="s">
        <v>30</v>
      </c>
      <c r="B16" s="27">
        <v>10000</v>
      </c>
      <c r="C16" s="23">
        <v>28528</v>
      </c>
      <c r="D16" s="14">
        <f t="shared" si="0"/>
        <v>18528</v>
      </c>
    </row>
    <row r="17" spans="1:4" ht="21.75" customHeight="1">
      <c r="A17" s="8" t="s">
        <v>31</v>
      </c>
      <c r="B17" s="27">
        <v>46864</v>
      </c>
      <c r="C17" s="23">
        <v>69347</v>
      </c>
      <c r="D17" s="14">
        <f t="shared" si="0"/>
        <v>22483</v>
      </c>
    </row>
    <row r="18" spans="1:4" ht="21.75" customHeight="1">
      <c r="A18" s="8" t="s">
        <v>32</v>
      </c>
      <c r="B18" s="27">
        <v>85000</v>
      </c>
      <c r="C18" s="23">
        <v>59981</v>
      </c>
      <c r="D18" s="14">
        <f t="shared" si="0"/>
        <v>-25019</v>
      </c>
    </row>
    <row r="19" spans="1:4" ht="21.75" customHeight="1">
      <c r="A19" s="8" t="s">
        <v>33</v>
      </c>
      <c r="B19" s="27">
        <v>8500</v>
      </c>
      <c r="C19" s="23">
        <v>9579</v>
      </c>
      <c r="D19" s="14">
        <f t="shared" si="0"/>
        <v>1079</v>
      </c>
    </row>
    <row r="20" spans="1:4" ht="21.75" customHeight="1">
      <c r="A20" s="8" t="s">
        <v>34</v>
      </c>
      <c r="B20" s="27">
        <v>2160</v>
      </c>
      <c r="C20" s="23">
        <v>1243</v>
      </c>
      <c r="D20" s="14">
        <f t="shared" si="0"/>
        <v>-917</v>
      </c>
    </row>
    <row r="21" spans="1:4" ht="21.75" customHeight="1">
      <c r="A21" s="8" t="s">
        <v>35</v>
      </c>
      <c r="B21" s="27">
        <v>360</v>
      </c>
      <c r="C21" s="23">
        <v>837</v>
      </c>
      <c r="D21" s="14">
        <f t="shared" si="0"/>
        <v>477</v>
      </c>
    </row>
    <row r="22" spans="1:4" ht="21.75" customHeight="1">
      <c r="A22" s="28" t="s">
        <v>63</v>
      </c>
      <c r="B22" s="27">
        <v>5000</v>
      </c>
      <c r="C22" s="23">
        <v>2967</v>
      </c>
      <c r="D22" s="14">
        <f t="shared" si="0"/>
        <v>-2033</v>
      </c>
    </row>
    <row r="23" spans="1:4" ht="21.75" customHeight="1">
      <c r="A23" s="8" t="s">
        <v>36</v>
      </c>
      <c r="B23" s="27">
        <v>4500</v>
      </c>
      <c r="C23" s="23">
        <v>3375</v>
      </c>
      <c r="D23" s="14">
        <f t="shared" si="0"/>
        <v>-1125</v>
      </c>
    </row>
    <row r="24" spans="1:4" ht="21.75" customHeight="1">
      <c r="A24" s="8" t="s">
        <v>38</v>
      </c>
      <c r="B24" s="27">
        <v>2200</v>
      </c>
      <c r="C24" s="23">
        <v>1543</v>
      </c>
      <c r="D24" s="14">
        <f t="shared" si="0"/>
        <v>-657</v>
      </c>
    </row>
    <row r="25" spans="1:4" ht="21.75" customHeight="1">
      <c r="A25" s="28" t="s">
        <v>64</v>
      </c>
      <c r="B25" s="27">
        <v>1140</v>
      </c>
      <c r="C25" s="23">
        <v>1209</v>
      </c>
      <c r="D25" s="14">
        <f t="shared" si="0"/>
        <v>69</v>
      </c>
    </row>
    <row r="26" spans="1:4" ht="21.75" customHeight="1">
      <c r="A26" s="8" t="s">
        <v>37</v>
      </c>
      <c r="B26" s="27">
        <v>500</v>
      </c>
      <c r="C26" s="23">
        <v>2761</v>
      </c>
      <c r="D26" s="14">
        <f t="shared" si="0"/>
        <v>2261</v>
      </c>
    </row>
    <row r="27" spans="1:4" ht="21.75" customHeight="1">
      <c r="A27" s="28" t="s">
        <v>65</v>
      </c>
      <c r="B27" s="27">
        <v>2550</v>
      </c>
      <c r="C27" s="23">
        <v>3253</v>
      </c>
      <c r="D27" s="14">
        <f>C27-B27</f>
        <v>703</v>
      </c>
    </row>
    <row r="28" spans="1:4" ht="21.75" customHeight="1">
      <c r="A28" s="28" t="s">
        <v>66</v>
      </c>
      <c r="B28" s="27"/>
      <c r="C28" s="23">
        <v>9</v>
      </c>
      <c r="D28" s="14">
        <f t="shared" si="0"/>
        <v>9</v>
      </c>
    </row>
    <row r="29" spans="1:4" ht="21.75" customHeight="1">
      <c r="A29" s="29" t="s">
        <v>54</v>
      </c>
      <c r="B29" s="30">
        <v>1436</v>
      </c>
      <c r="C29" s="30">
        <v>1386</v>
      </c>
      <c r="D29" s="14">
        <f t="shared" si="0"/>
        <v>-50</v>
      </c>
    </row>
    <row r="30" spans="1:4" ht="21.75" customHeight="1">
      <c r="A30" s="29" t="s">
        <v>55</v>
      </c>
      <c r="B30" s="30">
        <v>1000</v>
      </c>
      <c r="C30" s="15">
        <v>605</v>
      </c>
      <c r="D30" s="15">
        <f t="shared" si="0"/>
        <v>-395</v>
      </c>
    </row>
    <row r="31" spans="1:4" ht="21.75" customHeight="1">
      <c r="A31" s="29" t="s">
        <v>56</v>
      </c>
      <c r="B31" s="30">
        <v>26000</v>
      </c>
      <c r="C31" s="15">
        <v>15000</v>
      </c>
      <c r="D31" s="15">
        <f t="shared" si="0"/>
        <v>-11000</v>
      </c>
    </row>
    <row r="32" spans="1:4" ht="21.75" customHeight="1">
      <c r="A32" s="29" t="s">
        <v>67</v>
      </c>
      <c r="B32" s="30"/>
      <c r="C32" s="30">
        <v>48000</v>
      </c>
      <c r="D32" s="15">
        <f t="shared" si="0"/>
        <v>48000</v>
      </c>
    </row>
  </sheetData>
  <sheetProtection/>
  <mergeCells count="5">
    <mergeCell ref="A2:D2"/>
    <mergeCell ref="B4:B5"/>
    <mergeCell ref="A4:A5"/>
    <mergeCell ref="C4:C5"/>
    <mergeCell ref="D4:D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39.00390625" style="2" customWidth="1"/>
    <col min="2" max="2" width="15.375" style="2" customWidth="1"/>
    <col min="3" max="3" width="12.875" style="2" customWidth="1"/>
    <col min="4" max="4" width="12.625" style="2" customWidth="1"/>
    <col min="5" max="16384" width="9.00390625" style="2" customWidth="1"/>
  </cols>
  <sheetData>
    <row r="1" ht="51" customHeight="1"/>
    <row r="2" spans="1:4" ht="34.5" customHeight="1">
      <c r="A2" s="42" t="s">
        <v>48</v>
      </c>
      <c r="B2" s="42"/>
      <c r="C2" s="42"/>
      <c r="D2" s="42"/>
    </row>
    <row r="3" spans="3:4" ht="34.5" customHeight="1">
      <c r="C3" s="4"/>
      <c r="D3" s="4" t="s">
        <v>6</v>
      </c>
    </row>
    <row r="4" spans="1:4" ht="34.5" customHeight="1">
      <c r="A4" s="37" t="s">
        <v>0</v>
      </c>
      <c r="B4" s="39" t="s">
        <v>49</v>
      </c>
      <c r="C4" s="39" t="s">
        <v>50</v>
      </c>
      <c r="D4" s="41" t="s">
        <v>39</v>
      </c>
    </row>
    <row r="5" spans="1:4" ht="34.5" customHeight="1">
      <c r="A5" s="38"/>
      <c r="B5" s="40"/>
      <c r="C5" s="40"/>
      <c r="D5" s="40"/>
    </row>
    <row r="6" spans="1:4" ht="34.5" customHeight="1">
      <c r="A6" s="5" t="s">
        <v>11</v>
      </c>
      <c r="B6" s="6">
        <f>B7+B8+B14</f>
        <v>68596</v>
      </c>
      <c r="C6" s="6">
        <f>C7+C8+C14+C15</f>
        <v>167602</v>
      </c>
      <c r="D6" s="6">
        <f>C6-B6</f>
        <v>99006</v>
      </c>
    </row>
    <row r="7" spans="1:4" ht="34.5" customHeight="1">
      <c r="A7" s="5" t="s">
        <v>15</v>
      </c>
      <c r="B7" s="6">
        <v>23476</v>
      </c>
      <c r="C7" s="6">
        <v>24203</v>
      </c>
      <c r="D7" s="6">
        <f aca="true" t="shared" si="0" ref="D7:D15">C7-B7</f>
        <v>727</v>
      </c>
    </row>
    <row r="8" spans="1:4" ht="34.5" customHeight="1">
      <c r="A8" s="5" t="s">
        <v>16</v>
      </c>
      <c r="B8" s="6">
        <f>SUM(B9:B13)</f>
        <v>42620</v>
      </c>
      <c r="C8" s="6">
        <f>SUM(C9:C13)</f>
        <v>46599</v>
      </c>
      <c r="D8" s="6">
        <f t="shared" si="0"/>
        <v>3979</v>
      </c>
    </row>
    <row r="9" spans="1:4" ht="34.5" customHeight="1">
      <c r="A9" s="10" t="s">
        <v>24</v>
      </c>
      <c r="B9" s="6">
        <v>41000</v>
      </c>
      <c r="C9" s="35">
        <v>42500</v>
      </c>
      <c r="D9" s="6">
        <f t="shared" si="0"/>
        <v>1500</v>
      </c>
    </row>
    <row r="10" spans="1:4" ht="34.5" customHeight="1">
      <c r="A10" s="10" t="s">
        <v>21</v>
      </c>
      <c r="B10" s="6">
        <v>1100</v>
      </c>
      <c r="C10" s="35">
        <v>1950</v>
      </c>
      <c r="D10" s="6">
        <f t="shared" si="0"/>
        <v>850</v>
      </c>
    </row>
    <row r="11" spans="1:4" ht="34.5" customHeight="1">
      <c r="A11" s="10" t="s">
        <v>22</v>
      </c>
      <c r="B11" s="6">
        <v>200</v>
      </c>
      <c r="C11" s="35">
        <v>200</v>
      </c>
      <c r="D11" s="6">
        <f t="shared" si="0"/>
        <v>0</v>
      </c>
    </row>
    <row r="12" spans="1:4" ht="34.5" customHeight="1">
      <c r="A12" s="10" t="s">
        <v>23</v>
      </c>
      <c r="B12" s="6">
        <v>300</v>
      </c>
      <c r="C12" s="35">
        <v>1949</v>
      </c>
      <c r="D12" s="6">
        <f t="shared" si="0"/>
        <v>1649</v>
      </c>
    </row>
    <row r="13" spans="1:4" ht="34.5" customHeight="1">
      <c r="A13" s="5" t="s">
        <v>68</v>
      </c>
      <c r="B13" s="6">
        <v>20</v>
      </c>
      <c r="C13" s="35"/>
      <c r="D13" s="6">
        <f t="shared" si="0"/>
        <v>-20</v>
      </c>
    </row>
    <row r="14" spans="1:4" ht="34.5" customHeight="1">
      <c r="A14" s="5" t="s">
        <v>17</v>
      </c>
      <c r="B14" s="6">
        <v>2500</v>
      </c>
      <c r="C14" s="35">
        <v>3300</v>
      </c>
      <c r="D14" s="6">
        <f t="shared" si="0"/>
        <v>800</v>
      </c>
    </row>
    <row r="15" spans="1:4" ht="34.5" customHeight="1">
      <c r="A15" s="16" t="s">
        <v>42</v>
      </c>
      <c r="B15" s="1"/>
      <c r="C15" s="1">
        <v>93500</v>
      </c>
      <c r="D15" s="6">
        <f t="shared" si="0"/>
        <v>93500</v>
      </c>
    </row>
  </sheetData>
  <sheetProtection/>
  <mergeCells count="5">
    <mergeCell ref="A4:A5"/>
    <mergeCell ref="C4:C5"/>
    <mergeCell ref="B4:B5"/>
    <mergeCell ref="D4:D5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30.75390625" style="2" customWidth="1"/>
    <col min="2" max="2" width="17.625" style="2" customWidth="1"/>
    <col min="3" max="3" width="18.00390625" style="2" customWidth="1"/>
    <col min="4" max="4" width="14.125" style="2" customWidth="1"/>
    <col min="5" max="16384" width="9.00390625" style="2" customWidth="1"/>
  </cols>
  <sheetData>
    <row r="1" ht="27" customHeight="1"/>
    <row r="2" spans="1:4" ht="27">
      <c r="A2" s="42" t="s">
        <v>51</v>
      </c>
      <c r="B2" s="42"/>
      <c r="C2" s="42"/>
      <c r="D2" s="42"/>
    </row>
    <row r="3" spans="3:4" ht="23.25" customHeight="1">
      <c r="C3" s="3"/>
      <c r="D3" s="3" t="s">
        <v>6</v>
      </c>
    </row>
    <row r="4" spans="1:4" ht="30" customHeight="1">
      <c r="A4" s="37" t="s">
        <v>7</v>
      </c>
      <c r="B4" s="39" t="s">
        <v>49</v>
      </c>
      <c r="C4" s="39" t="s">
        <v>50</v>
      </c>
      <c r="D4" s="41" t="s">
        <v>39</v>
      </c>
    </row>
    <row r="5" spans="1:4" ht="25.5" customHeight="1">
      <c r="A5" s="38"/>
      <c r="B5" s="40"/>
      <c r="C5" s="40"/>
      <c r="D5" s="40"/>
    </row>
    <row r="6" spans="1:4" ht="49.5" customHeight="1">
      <c r="A6" s="5" t="s">
        <v>12</v>
      </c>
      <c r="B6" s="6">
        <f>B7+B12+B13</f>
        <v>68596</v>
      </c>
      <c r="C6" s="6">
        <f>C7+C12+C13</f>
        <v>167602</v>
      </c>
      <c r="D6" s="17">
        <f aca="true" t="shared" si="0" ref="D6:D13">C6-B6</f>
        <v>99006</v>
      </c>
    </row>
    <row r="7" spans="1:4" ht="49.5" customHeight="1">
      <c r="A7" s="5" t="s">
        <v>13</v>
      </c>
      <c r="B7" s="6">
        <f>SUM(B8:B11)</f>
        <v>35106</v>
      </c>
      <c r="C7" s="6">
        <f>SUM(C8:C11)</f>
        <v>134112</v>
      </c>
      <c r="D7" s="17">
        <f t="shared" si="0"/>
        <v>99006</v>
      </c>
    </row>
    <row r="8" spans="1:4" ht="49.5" customHeight="1">
      <c r="A8" s="31" t="s">
        <v>57</v>
      </c>
      <c r="B8" s="32">
        <v>30750</v>
      </c>
      <c r="C8" s="6">
        <v>129473</v>
      </c>
      <c r="D8" s="17">
        <f t="shared" si="0"/>
        <v>98723</v>
      </c>
    </row>
    <row r="9" spans="1:4" ht="49.5" customHeight="1">
      <c r="A9" s="31" t="s">
        <v>58</v>
      </c>
      <c r="B9" s="32">
        <v>1020</v>
      </c>
      <c r="C9" s="6">
        <v>1200</v>
      </c>
      <c r="D9" s="17">
        <f t="shared" si="0"/>
        <v>180</v>
      </c>
    </row>
    <row r="10" spans="1:4" ht="49.5" customHeight="1">
      <c r="A10" s="31" t="s">
        <v>59</v>
      </c>
      <c r="B10" s="32">
        <v>3336</v>
      </c>
      <c r="C10" s="6">
        <v>3336</v>
      </c>
      <c r="D10" s="17">
        <f t="shared" si="0"/>
        <v>0</v>
      </c>
    </row>
    <row r="11" spans="1:4" ht="49.5" customHeight="1">
      <c r="A11" s="31" t="s">
        <v>60</v>
      </c>
      <c r="B11" s="32"/>
      <c r="C11" s="6">
        <v>103</v>
      </c>
      <c r="D11" s="17">
        <f t="shared" si="0"/>
        <v>103</v>
      </c>
    </row>
    <row r="12" spans="1:4" ht="49.5" customHeight="1">
      <c r="A12" s="5" t="s">
        <v>14</v>
      </c>
      <c r="B12" s="32">
        <v>23490</v>
      </c>
      <c r="C12" s="6">
        <v>23490</v>
      </c>
      <c r="D12" s="17">
        <f t="shared" si="0"/>
        <v>0</v>
      </c>
    </row>
    <row r="13" spans="1:4" ht="45" customHeight="1">
      <c r="A13" s="5" t="s">
        <v>43</v>
      </c>
      <c r="B13" s="33">
        <v>10000</v>
      </c>
      <c r="C13" s="1">
        <v>10000</v>
      </c>
      <c r="D13" s="17">
        <f t="shared" si="0"/>
        <v>0</v>
      </c>
    </row>
  </sheetData>
  <sheetProtection/>
  <mergeCells count="5">
    <mergeCell ref="A4:A5"/>
    <mergeCell ref="C4:C5"/>
    <mergeCell ref="B4:B5"/>
    <mergeCell ref="A2:D2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caizhengju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2019-11-11T05:56:25Z</cp:lastPrinted>
  <dcterms:created xsi:type="dcterms:W3CDTF">2003-01-16T00:29:20Z</dcterms:created>
  <dcterms:modified xsi:type="dcterms:W3CDTF">2019-11-13T07:14:07Z</dcterms:modified>
  <cp:category/>
  <cp:version/>
  <cp:contentType/>
  <cp:contentStatus/>
</cp:coreProperties>
</file>